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18" activeTab="23"/>
  </bookViews>
  <sheets>
    <sheet name="С1" sheetId="47" r:id="rId1"/>
    <sheet name="С2" sheetId="48" r:id="rId2"/>
    <sheet name="С3A" sheetId="49" r:id="rId3"/>
    <sheet name="C3B" sheetId="50" r:id="rId4"/>
    <sheet name="C3C" sheetId="51" r:id="rId5"/>
    <sheet name="C3D" sheetId="52" r:id="rId6"/>
    <sheet name="C4A" sheetId="53" r:id="rId7"/>
    <sheet name="C4B" sheetId="54" r:id="rId8"/>
    <sheet name="C4C" sheetId="55" r:id="rId9"/>
    <sheet name="C4D" sheetId="56" r:id="rId10"/>
    <sheet name="C5" sheetId="57" r:id="rId11"/>
    <sheet name="C6A" sheetId="58" r:id="rId12"/>
    <sheet name="C6B" sheetId="59" r:id="rId13"/>
    <sheet name="C7" sheetId="60" r:id="rId14"/>
    <sheet name="C8A" sheetId="61" r:id="rId15"/>
    <sheet name="C8B" sheetId="62" r:id="rId16"/>
    <sheet name="C1J" sheetId="63" r:id="rId17"/>
    <sheet name="C2J" sheetId="64" r:id="rId18"/>
    <sheet name="C3J" sheetId="65" r:id="rId19"/>
    <sheet name="C6AJ" sheetId="66" r:id="rId20"/>
    <sheet name="C6BJ" sheetId="67" r:id="rId21"/>
    <sheet name="C7J" sheetId="68" r:id="rId22"/>
    <sheet name="C8AJ" sheetId="69" r:id="rId23"/>
    <sheet name="С8ВJ" sheetId="70" r:id="rId24"/>
    <sheet name="шаблон" sheetId="46" r:id="rId25"/>
  </sheets>
  <calcPr calcId="145621"/>
</workbook>
</file>

<file path=xl/calcChain.xml><?xml version="1.0" encoding="utf-8"?>
<calcChain xmlns="http://schemas.openxmlformats.org/spreadsheetml/2006/main">
  <c r="AB11" i="69" l="1"/>
  <c r="V11" i="69"/>
  <c r="P11" i="69"/>
  <c r="J11" i="69"/>
  <c r="D11" i="69"/>
  <c r="AB11" i="68"/>
  <c r="V11" i="68"/>
  <c r="P11" i="68"/>
  <c r="J11" i="68"/>
  <c r="D11" i="68"/>
  <c r="AB14" i="67"/>
  <c r="V14" i="67"/>
  <c r="P14" i="67"/>
  <c r="J14" i="67"/>
  <c r="D14" i="67"/>
  <c r="AB9" i="65"/>
  <c r="V9" i="65"/>
  <c r="P9" i="65"/>
  <c r="J9" i="65"/>
  <c r="D9" i="65"/>
  <c r="AB17" i="64"/>
  <c r="V17" i="64"/>
  <c r="P17" i="64"/>
  <c r="J17" i="64"/>
  <c r="D17" i="64"/>
  <c r="AB9" i="63"/>
  <c r="V9" i="63"/>
  <c r="P9" i="63"/>
  <c r="J9" i="63"/>
  <c r="D9" i="63"/>
  <c r="AB15" i="52"/>
  <c r="V15" i="52"/>
  <c r="P15" i="52"/>
  <c r="J15" i="52"/>
  <c r="D15" i="52"/>
  <c r="AB12" i="49"/>
  <c r="V12" i="49"/>
  <c r="P12" i="49"/>
  <c r="J12" i="49"/>
  <c r="D12" i="49"/>
  <c r="AB14" i="47"/>
  <c r="V14" i="47"/>
  <c r="P14" i="47"/>
  <c r="J14" i="47"/>
  <c r="D14" i="47"/>
  <c r="AB14" i="48"/>
  <c r="V14" i="48"/>
  <c r="P14" i="48"/>
  <c r="J14" i="48"/>
  <c r="D14" i="48"/>
  <c r="AG6" i="46" l="1"/>
  <c r="AG7" i="46"/>
  <c r="AG8" i="46"/>
  <c r="AG9" i="46"/>
  <c r="AG10" i="46"/>
  <c r="AG11" i="46"/>
  <c r="AG12" i="46"/>
  <c r="AG13" i="46"/>
  <c r="AG14" i="46"/>
  <c r="AG15" i="46"/>
  <c r="AG16" i="46"/>
  <c r="AG17" i="46"/>
  <c r="AG18" i="46"/>
  <c r="AG19" i="46"/>
  <c r="AG20" i="46"/>
  <c r="AG21" i="46"/>
  <c r="AG22" i="46"/>
  <c r="AG23" i="46"/>
  <c r="AG24" i="46"/>
  <c r="AG25" i="46"/>
  <c r="AG26" i="46"/>
  <c r="AG27" i="46"/>
  <c r="AG28" i="46"/>
  <c r="AG29" i="46"/>
  <c r="AG30" i="46"/>
  <c r="AG31" i="46"/>
  <c r="AG32" i="46"/>
  <c r="AG33" i="46"/>
  <c r="AG34" i="46"/>
  <c r="AG35" i="46"/>
  <c r="AG36" i="46"/>
  <c r="AG37" i="46"/>
  <c r="AG38" i="46"/>
  <c r="AG39" i="46"/>
  <c r="AG40" i="46"/>
  <c r="AG41" i="46"/>
  <c r="AG42" i="46"/>
  <c r="AG43" i="46"/>
  <c r="AG44" i="46"/>
  <c r="AG45" i="46"/>
  <c r="AG46" i="46"/>
  <c r="AG47" i="46"/>
  <c r="AG48" i="46"/>
  <c r="AG49" i="46"/>
  <c r="AG50" i="46"/>
  <c r="AG51" i="46"/>
  <c r="AG52" i="46"/>
  <c r="AG53" i="46"/>
  <c r="AG54" i="46"/>
  <c r="AG55" i="46"/>
  <c r="AG56" i="46"/>
  <c r="AG57" i="46"/>
  <c r="AG58" i="46"/>
  <c r="AG59" i="46"/>
  <c r="AG5" i="46"/>
  <c r="AD6" i="46"/>
  <c r="AD7" i="46"/>
  <c r="AD8" i="46"/>
  <c r="AD9" i="46"/>
  <c r="AD10" i="46"/>
  <c r="AD11" i="46"/>
  <c r="AD12" i="46"/>
  <c r="AD13" i="46"/>
  <c r="AD14" i="46"/>
  <c r="AD15" i="46"/>
  <c r="AD16" i="46"/>
  <c r="AD17" i="46"/>
  <c r="AD18" i="46"/>
  <c r="AD19" i="46"/>
  <c r="AD20" i="46"/>
  <c r="AD21" i="46"/>
  <c r="AD22" i="46"/>
  <c r="AD23" i="46"/>
  <c r="AD24" i="46"/>
  <c r="AD25" i="46"/>
  <c r="AD26" i="46"/>
  <c r="AD27" i="46"/>
  <c r="AD28" i="46"/>
  <c r="AD29" i="46"/>
  <c r="AD30" i="46"/>
  <c r="AD31" i="46"/>
  <c r="AD32" i="46"/>
  <c r="AD33" i="46"/>
  <c r="AD34" i="46"/>
  <c r="AD35" i="46"/>
  <c r="AD36" i="46"/>
  <c r="AD37" i="46"/>
  <c r="AD38" i="46"/>
  <c r="AD39" i="46"/>
  <c r="AD40" i="46"/>
  <c r="AD41" i="46"/>
  <c r="AD42" i="46"/>
  <c r="AD43" i="46"/>
  <c r="AD44" i="46"/>
  <c r="AD45" i="46"/>
  <c r="AD46" i="46"/>
  <c r="AD47" i="46"/>
  <c r="AD48" i="46"/>
  <c r="AD49" i="46"/>
  <c r="AD50" i="46"/>
  <c r="AD51" i="46"/>
  <c r="AD52" i="46"/>
  <c r="AD53" i="46"/>
  <c r="AD54" i="46"/>
  <c r="AD55" i="46"/>
  <c r="AD56" i="46"/>
  <c r="AD57" i="46"/>
  <c r="AD58" i="46"/>
  <c r="AD59" i="46"/>
  <c r="AD5" i="46"/>
  <c r="AA6" i="46"/>
  <c r="AA7" i="46"/>
  <c r="AA8" i="46"/>
  <c r="AA9" i="46"/>
  <c r="AA10" i="46"/>
  <c r="AA11" i="46"/>
  <c r="AA12" i="46"/>
  <c r="AA13" i="46"/>
  <c r="AA14" i="46"/>
  <c r="AA15" i="46"/>
  <c r="AA16" i="46"/>
  <c r="AA17" i="46"/>
  <c r="AA18" i="46"/>
  <c r="AA19" i="46"/>
  <c r="AA20" i="46"/>
  <c r="AA21" i="46"/>
  <c r="AA22" i="46"/>
  <c r="AA23" i="46"/>
  <c r="AA24" i="46"/>
  <c r="AA25" i="46"/>
  <c r="AA26" i="46"/>
  <c r="AA27" i="46"/>
  <c r="AA28" i="46"/>
  <c r="AA29" i="46"/>
  <c r="AA30" i="46"/>
  <c r="AA31" i="46"/>
  <c r="AA32" i="46"/>
  <c r="AA33" i="46"/>
  <c r="AA34" i="46"/>
  <c r="AA35" i="46"/>
  <c r="AA36" i="46"/>
  <c r="AA37" i="46"/>
  <c r="AA38" i="46"/>
  <c r="AA39" i="46"/>
  <c r="AA40" i="46"/>
  <c r="AA41" i="46"/>
  <c r="AA42" i="46"/>
  <c r="AA43" i="46"/>
  <c r="AA44" i="46"/>
  <c r="AA45" i="46"/>
  <c r="AA46" i="46"/>
  <c r="AA47" i="46"/>
  <c r="AA48" i="46"/>
  <c r="AA49" i="46"/>
  <c r="AA50" i="46"/>
  <c r="AA51" i="46"/>
  <c r="AA52" i="46"/>
  <c r="AA53" i="46"/>
  <c r="AA54" i="46"/>
  <c r="AA55" i="46"/>
  <c r="AA56" i="46"/>
  <c r="AA57" i="46"/>
  <c r="AA58" i="46"/>
  <c r="AA59" i="46"/>
  <c r="AA5" i="46"/>
  <c r="X6" i="46"/>
  <c r="X7" i="46"/>
  <c r="X8" i="46"/>
  <c r="X9" i="46"/>
  <c r="X10" i="46"/>
  <c r="X11" i="46"/>
  <c r="X12" i="46"/>
  <c r="X13" i="46"/>
  <c r="X14" i="46"/>
  <c r="X15" i="46"/>
  <c r="X16" i="46"/>
  <c r="X17" i="46"/>
  <c r="X18" i="46"/>
  <c r="X19" i="46"/>
  <c r="X20" i="46"/>
  <c r="X21" i="46"/>
  <c r="X22" i="46"/>
  <c r="X23" i="46"/>
  <c r="X24" i="46"/>
  <c r="X25" i="46"/>
  <c r="X26" i="46"/>
  <c r="X27" i="46"/>
  <c r="X28" i="46"/>
  <c r="X29" i="46"/>
  <c r="X30" i="46"/>
  <c r="X31" i="46"/>
  <c r="X32" i="46"/>
  <c r="X33" i="46"/>
  <c r="X34" i="46"/>
  <c r="X35" i="46"/>
  <c r="X36" i="46"/>
  <c r="X37" i="46"/>
  <c r="X38" i="46"/>
  <c r="X39" i="46"/>
  <c r="X40" i="46"/>
  <c r="X41" i="46"/>
  <c r="X42" i="46"/>
  <c r="X43" i="46"/>
  <c r="X44" i="46"/>
  <c r="X45" i="46"/>
  <c r="X46" i="46"/>
  <c r="X47" i="46"/>
  <c r="X48" i="46"/>
  <c r="X49" i="46"/>
  <c r="X50" i="46"/>
  <c r="X51" i="46"/>
  <c r="X52" i="46"/>
  <c r="X53" i="46"/>
  <c r="X54" i="46"/>
  <c r="X55" i="46"/>
  <c r="X56" i="46"/>
  <c r="X57" i="46"/>
  <c r="X58" i="46"/>
  <c r="X59" i="46"/>
  <c r="X5" i="46"/>
  <c r="AF6" i="46"/>
  <c r="AF7" i="46"/>
  <c r="AF8" i="46"/>
  <c r="AF9" i="46"/>
  <c r="AF10" i="46"/>
  <c r="AF11" i="46"/>
  <c r="AF12" i="46"/>
  <c r="AF13" i="46"/>
  <c r="AF14" i="46"/>
  <c r="AF15" i="46"/>
  <c r="AF16" i="46"/>
  <c r="AF17" i="46"/>
  <c r="AF18" i="46"/>
  <c r="AF19" i="46"/>
  <c r="AF20" i="46"/>
  <c r="AF21" i="46"/>
  <c r="AF22" i="46"/>
  <c r="AF23" i="46"/>
  <c r="AF24" i="46"/>
  <c r="AF25" i="46"/>
  <c r="AF26" i="46"/>
  <c r="AF27" i="46"/>
  <c r="AF28" i="46"/>
  <c r="AF29" i="46"/>
  <c r="AF30" i="46"/>
  <c r="AF31" i="46"/>
  <c r="AF32" i="46"/>
  <c r="AF33" i="46"/>
  <c r="AF34" i="46"/>
  <c r="AF35" i="46"/>
  <c r="AF36" i="46"/>
  <c r="AF37" i="46"/>
  <c r="AF38" i="46"/>
  <c r="AF39" i="46"/>
  <c r="AF40" i="46"/>
  <c r="AF41" i="46"/>
  <c r="AF42" i="46"/>
  <c r="AF43" i="46"/>
  <c r="AF44" i="46"/>
  <c r="AF45" i="46"/>
  <c r="AF46" i="46"/>
  <c r="AF47" i="46"/>
  <c r="AF48" i="46"/>
  <c r="AF49" i="46"/>
  <c r="AF50" i="46"/>
  <c r="AF51" i="46"/>
  <c r="AF52" i="46"/>
  <c r="AF53" i="46"/>
  <c r="AF54" i="46"/>
  <c r="AF55" i="46"/>
  <c r="AF56" i="46"/>
  <c r="AF57" i="46"/>
  <c r="AF58" i="46"/>
  <c r="AF59" i="46"/>
  <c r="AF5" i="46"/>
  <c r="Z6" i="46"/>
  <c r="Z7" i="46"/>
  <c r="Z8" i="46"/>
  <c r="Z9" i="46"/>
  <c r="Z10" i="46"/>
  <c r="Z11" i="46"/>
  <c r="Z12" i="46"/>
  <c r="Z13" i="46"/>
  <c r="Z14" i="46"/>
  <c r="Z15" i="46"/>
  <c r="Z16" i="46"/>
  <c r="Z17" i="46"/>
  <c r="Z18" i="46"/>
  <c r="Z19" i="46"/>
  <c r="Z20" i="46"/>
  <c r="Z21" i="46"/>
  <c r="Z22" i="46"/>
  <c r="Z23" i="46"/>
  <c r="Z24" i="46"/>
  <c r="Z25" i="46"/>
  <c r="Z26" i="46"/>
  <c r="Z27" i="46"/>
  <c r="Z28" i="46"/>
  <c r="Z29" i="46"/>
  <c r="Z30" i="46"/>
  <c r="Z31" i="46"/>
  <c r="Z32" i="46"/>
  <c r="Z33" i="46"/>
  <c r="Z34" i="46"/>
  <c r="Z35" i="46"/>
  <c r="Z36" i="46"/>
  <c r="Z37" i="46"/>
  <c r="Z38" i="46"/>
  <c r="Z39" i="46"/>
  <c r="Z40" i="46"/>
  <c r="Z41" i="46"/>
  <c r="Z42" i="46"/>
  <c r="Z43" i="46"/>
  <c r="Z44" i="46"/>
  <c r="Z45" i="46"/>
  <c r="Z46" i="46"/>
  <c r="Z47" i="46"/>
  <c r="Z48" i="46"/>
  <c r="Z49" i="46"/>
  <c r="Z50" i="46"/>
  <c r="Z51" i="46"/>
  <c r="Z52" i="46"/>
  <c r="Z53" i="46"/>
  <c r="Z54" i="46"/>
  <c r="Z55" i="46"/>
  <c r="Z56" i="46"/>
  <c r="Z57" i="46"/>
  <c r="Z58" i="46"/>
  <c r="Z59" i="46"/>
  <c r="Z5" i="46"/>
  <c r="AC6" i="46"/>
  <c r="AC7" i="46"/>
  <c r="AC8" i="46"/>
  <c r="AC9" i="46"/>
  <c r="AC10" i="46"/>
  <c r="AC11" i="46"/>
  <c r="AC12" i="46"/>
  <c r="AC13" i="46"/>
  <c r="AC14" i="46"/>
  <c r="AC15" i="46"/>
  <c r="AC16" i="46"/>
  <c r="AC17" i="46"/>
  <c r="AC18" i="46"/>
  <c r="AC19" i="46"/>
  <c r="AC20" i="46"/>
  <c r="AC21" i="46"/>
  <c r="AC22" i="46"/>
  <c r="AC23" i="46"/>
  <c r="AC24" i="46"/>
  <c r="AC25" i="46"/>
  <c r="AC26" i="46"/>
  <c r="AC27" i="46"/>
  <c r="AC28" i="46"/>
  <c r="AC29" i="46"/>
  <c r="AC30" i="46"/>
  <c r="AC31" i="46"/>
  <c r="AC32" i="46"/>
  <c r="AC33" i="46"/>
  <c r="AC34" i="46"/>
  <c r="AC35" i="46"/>
  <c r="AC36" i="46"/>
  <c r="AC37" i="46"/>
  <c r="AC38" i="46"/>
  <c r="AC39" i="46"/>
  <c r="AC40" i="46"/>
  <c r="AC41" i="46"/>
  <c r="AC42" i="46"/>
  <c r="AC43" i="46"/>
  <c r="AC44" i="46"/>
  <c r="AC45" i="46"/>
  <c r="AC46" i="46"/>
  <c r="AC47" i="46"/>
  <c r="AC48" i="46"/>
  <c r="AC49" i="46"/>
  <c r="AC50" i="46"/>
  <c r="AC51" i="46"/>
  <c r="AC52" i="46"/>
  <c r="AC53" i="46"/>
  <c r="AC54" i="46"/>
  <c r="AC55" i="46"/>
  <c r="AC56" i="46"/>
  <c r="AC57" i="46"/>
  <c r="AC58" i="46"/>
  <c r="AC59" i="46"/>
  <c r="AC5" i="46"/>
  <c r="W6" i="46"/>
  <c r="W7" i="46"/>
  <c r="W8" i="46"/>
  <c r="W9" i="46"/>
  <c r="W10" i="46"/>
  <c r="W11" i="46"/>
  <c r="W12" i="46"/>
  <c r="W13" i="46"/>
  <c r="W14" i="46"/>
  <c r="W15" i="46"/>
  <c r="W16" i="46"/>
  <c r="W17" i="46"/>
  <c r="W18" i="46"/>
  <c r="W19" i="46"/>
  <c r="W20" i="46"/>
  <c r="W21" i="46"/>
  <c r="W22" i="46"/>
  <c r="W23" i="46"/>
  <c r="W24" i="46"/>
  <c r="W25" i="46"/>
  <c r="W26" i="46"/>
  <c r="W27" i="46"/>
  <c r="W28" i="46"/>
  <c r="W29" i="46"/>
  <c r="W30" i="46"/>
  <c r="W31" i="46"/>
  <c r="W32" i="46"/>
  <c r="W33" i="46"/>
  <c r="W34" i="46"/>
  <c r="W35" i="46"/>
  <c r="W36" i="46"/>
  <c r="W37" i="46"/>
  <c r="W38" i="46"/>
  <c r="W39" i="46"/>
  <c r="W40" i="46"/>
  <c r="W41" i="46"/>
  <c r="W42" i="46"/>
  <c r="W43" i="46"/>
  <c r="W44" i="46"/>
  <c r="W45" i="46"/>
  <c r="W46" i="46"/>
  <c r="W47" i="46"/>
  <c r="W48" i="46"/>
  <c r="W49" i="46"/>
  <c r="W50" i="46"/>
  <c r="W51" i="46"/>
  <c r="W52" i="46"/>
  <c r="W53" i="46"/>
  <c r="W54" i="46"/>
  <c r="W55" i="46"/>
  <c r="W56" i="46"/>
  <c r="W57" i="46"/>
  <c r="W58" i="46"/>
  <c r="W59" i="46"/>
  <c r="W5" i="46"/>
  <c r="AG6" i="62"/>
  <c r="AG7" i="62"/>
  <c r="AG8" i="62"/>
  <c r="AG9" i="62"/>
  <c r="AG10" i="62"/>
  <c r="AG11" i="62"/>
  <c r="AG12" i="62"/>
  <c r="AG13" i="62"/>
  <c r="AG14" i="62"/>
  <c r="AG15" i="62"/>
  <c r="AG16" i="62"/>
  <c r="AG17" i="62"/>
  <c r="AG18" i="62"/>
  <c r="AG19" i="62"/>
  <c r="AG20" i="62"/>
  <c r="AG21" i="62"/>
  <c r="AG22" i="62"/>
  <c r="AG23" i="62"/>
  <c r="AG24" i="62"/>
  <c r="AG25" i="62"/>
  <c r="AG26" i="62"/>
  <c r="AG27" i="62"/>
  <c r="AG28" i="62"/>
  <c r="AG29" i="62"/>
  <c r="AG30" i="62"/>
  <c r="AG31" i="62"/>
  <c r="AG32" i="62"/>
  <c r="AG33" i="62"/>
  <c r="AG34" i="62"/>
  <c r="AG35" i="62"/>
  <c r="AG36" i="62"/>
  <c r="AG37" i="62"/>
  <c r="AG38" i="62"/>
  <c r="AG39" i="62"/>
  <c r="AG40" i="62"/>
  <c r="AG41" i="62"/>
  <c r="AG42" i="62"/>
  <c r="AG43" i="62"/>
  <c r="AG44" i="62"/>
  <c r="AG45" i="62"/>
  <c r="AG46" i="62"/>
  <c r="AG47" i="62"/>
  <c r="AG48" i="62"/>
  <c r="AG49" i="62"/>
  <c r="AG50" i="62"/>
  <c r="AG51" i="62"/>
  <c r="AG52" i="62"/>
  <c r="AG53" i="62"/>
  <c r="AG54" i="62"/>
  <c r="AG55" i="62"/>
  <c r="AG56" i="62"/>
  <c r="AG57" i="62"/>
  <c r="AG58" i="62"/>
  <c r="AG59" i="62"/>
  <c r="AG5" i="62"/>
  <c r="AD6" i="62"/>
  <c r="AD7" i="62"/>
  <c r="AD8" i="62"/>
  <c r="AD9" i="62"/>
  <c r="AD10" i="62"/>
  <c r="AD11" i="62"/>
  <c r="AD12" i="62"/>
  <c r="AD13" i="62"/>
  <c r="AD14" i="62"/>
  <c r="AD15" i="62"/>
  <c r="AD16" i="62"/>
  <c r="AD17" i="62"/>
  <c r="AD18" i="62"/>
  <c r="AD19" i="62"/>
  <c r="AD20" i="62"/>
  <c r="AD21" i="62"/>
  <c r="AD22" i="62"/>
  <c r="AD23" i="62"/>
  <c r="AD24" i="62"/>
  <c r="AD25" i="62"/>
  <c r="AD26" i="62"/>
  <c r="AD27" i="62"/>
  <c r="AD28" i="62"/>
  <c r="AD29" i="62"/>
  <c r="AD30" i="62"/>
  <c r="AD31" i="62"/>
  <c r="AD32" i="62"/>
  <c r="AD33" i="62"/>
  <c r="AD34" i="62"/>
  <c r="AD35" i="62"/>
  <c r="AD36" i="62"/>
  <c r="AD37" i="62"/>
  <c r="AD38" i="62"/>
  <c r="AD39" i="62"/>
  <c r="AD40" i="62"/>
  <c r="AD41" i="62"/>
  <c r="AD42" i="62"/>
  <c r="AD43" i="62"/>
  <c r="AD44" i="62"/>
  <c r="AD45" i="62"/>
  <c r="AD46" i="62"/>
  <c r="AD47" i="62"/>
  <c r="AD48" i="62"/>
  <c r="AD49" i="62"/>
  <c r="AD50" i="62"/>
  <c r="AD51" i="62"/>
  <c r="AD52" i="62"/>
  <c r="AD53" i="62"/>
  <c r="AD54" i="62"/>
  <c r="AD55" i="62"/>
  <c r="AD56" i="62"/>
  <c r="AD57" i="62"/>
  <c r="AD58" i="62"/>
  <c r="AD59" i="62"/>
  <c r="AD5" i="62"/>
  <c r="AA6" i="62"/>
  <c r="AA7" i="62"/>
  <c r="AA8" i="62"/>
  <c r="AA9" i="62"/>
  <c r="AA10" i="62"/>
  <c r="AA11" i="62"/>
  <c r="AA12" i="62"/>
  <c r="AA13" i="62"/>
  <c r="AA14" i="62"/>
  <c r="AA15" i="62"/>
  <c r="AA16" i="62"/>
  <c r="AA17" i="62"/>
  <c r="AA18" i="62"/>
  <c r="AA19" i="62"/>
  <c r="AA20" i="62"/>
  <c r="AA21" i="62"/>
  <c r="AA22" i="62"/>
  <c r="AA23" i="62"/>
  <c r="AA24" i="62"/>
  <c r="AA25" i="62"/>
  <c r="AA26" i="62"/>
  <c r="AA27" i="62"/>
  <c r="AA28" i="62"/>
  <c r="AA29" i="62"/>
  <c r="AA30" i="62"/>
  <c r="AA31" i="62"/>
  <c r="AA32" i="62"/>
  <c r="AA33" i="62"/>
  <c r="AA34" i="62"/>
  <c r="AA35" i="62"/>
  <c r="AA36" i="62"/>
  <c r="AA37" i="62"/>
  <c r="AA38" i="62"/>
  <c r="AA39" i="62"/>
  <c r="AA40" i="62"/>
  <c r="AA41" i="62"/>
  <c r="AA42" i="62"/>
  <c r="AA43" i="62"/>
  <c r="AA44" i="62"/>
  <c r="AA45" i="62"/>
  <c r="AA46" i="62"/>
  <c r="AA47" i="62"/>
  <c r="AA48" i="62"/>
  <c r="AA49" i="62"/>
  <c r="AA50" i="62"/>
  <c r="AA51" i="62"/>
  <c r="AA52" i="62"/>
  <c r="AA53" i="62"/>
  <c r="AA54" i="62"/>
  <c r="AA55" i="62"/>
  <c r="AA56" i="62"/>
  <c r="AA57" i="62"/>
  <c r="AA58" i="62"/>
  <c r="AA59" i="62"/>
  <c r="AA5" i="62"/>
  <c r="X6" i="62"/>
  <c r="X7" i="62"/>
  <c r="X8" i="62"/>
  <c r="X9" i="62"/>
  <c r="X10" i="62"/>
  <c r="X11" i="62"/>
  <c r="X12" i="62"/>
  <c r="X13" i="62"/>
  <c r="X14" i="62"/>
  <c r="X15" i="62"/>
  <c r="X16" i="62"/>
  <c r="X17" i="62"/>
  <c r="X18" i="62"/>
  <c r="X19" i="62"/>
  <c r="X20" i="62"/>
  <c r="X21" i="62"/>
  <c r="X22" i="62"/>
  <c r="X23" i="62"/>
  <c r="X24" i="62"/>
  <c r="X25" i="62"/>
  <c r="X26" i="62"/>
  <c r="X27" i="62"/>
  <c r="X28" i="62"/>
  <c r="X29" i="62"/>
  <c r="X30" i="62"/>
  <c r="X31" i="62"/>
  <c r="X32" i="62"/>
  <c r="X33" i="62"/>
  <c r="X34" i="62"/>
  <c r="X35" i="62"/>
  <c r="X36" i="62"/>
  <c r="X37" i="62"/>
  <c r="X38" i="62"/>
  <c r="X39" i="62"/>
  <c r="X40" i="62"/>
  <c r="X41" i="62"/>
  <c r="X42" i="62"/>
  <c r="X43" i="62"/>
  <c r="X44" i="62"/>
  <c r="X45" i="62"/>
  <c r="X46" i="62"/>
  <c r="X47" i="62"/>
  <c r="X48" i="62"/>
  <c r="X49" i="62"/>
  <c r="X50" i="62"/>
  <c r="X51" i="62"/>
  <c r="X52" i="62"/>
  <c r="X53" i="62"/>
  <c r="X54" i="62"/>
  <c r="X55" i="62"/>
  <c r="X56" i="62"/>
  <c r="X57" i="62"/>
  <c r="X58" i="62"/>
  <c r="X59" i="62"/>
  <c r="X5" i="62"/>
  <c r="AF6" i="62"/>
  <c r="AF7" i="62"/>
  <c r="AF8" i="62"/>
  <c r="AF9" i="62"/>
  <c r="AF10" i="62"/>
  <c r="AF11" i="62"/>
  <c r="AF12" i="62"/>
  <c r="AF13" i="62"/>
  <c r="AF14" i="62"/>
  <c r="AF15" i="62"/>
  <c r="AF16" i="62"/>
  <c r="AF17" i="62"/>
  <c r="AF18" i="62"/>
  <c r="AF19" i="62"/>
  <c r="AF20" i="62"/>
  <c r="AF21" i="62"/>
  <c r="AF22" i="62"/>
  <c r="AF23" i="62"/>
  <c r="AF24" i="62"/>
  <c r="AF25" i="62"/>
  <c r="AF26" i="62"/>
  <c r="AF27" i="62"/>
  <c r="AF28" i="62"/>
  <c r="AF29" i="62"/>
  <c r="AF30" i="62"/>
  <c r="AF31" i="62"/>
  <c r="AF32" i="62"/>
  <c r="AF33" i="62"/>
  <c r="AF34" i="62"/>
  <c r="AF35" i="62"/>
  <c r="AF36" i="62"/>
  <c r="AF37" i="62"/>
  <c r="AF38" i="62"/>
  <c r="AF39" i="62"/>
  <c r="AF40" i="62"/>
  <c r="AF41" i="62"/>
  <c r="AF42" i="62"/>
  <c r="AF43" i="62"/>
  <c r="AF44" i="62"/>
  <c r="AF45" i="62"/>
  <c r="AF46" i="62"/>
  <c r="AF47" i="62"/>
  <c r="AF48" i="62"/>
  <c r="AF49" i="62"/>
  <c r="AF50" i="62"/>
  <c r="AF51" i="62"/>
  <c r="AF52" i="62"/>
  <c r="AF53" i="62"/>
  <c r="AF54" i="62"/>
  <c r="AF55" i="62"/>
  <c r="AF56" i="62"/>
  <c r="AF57" i="62"/>
  <c r="AF58" i="62"/>
  <c r="AF59" i="62"/>
  <c r="AF5" i="62"/>
  <c r="Z6" i="62"/>
  <c r="Z7" i="62"/>
  <c r="Z8" i="62"/>
  <c r="Z9" i="62"/>
  <c r="Z10" i="62"/>
  <c r="Z11" i="62"/>
  <c r="Z12" i="62"/>
  <c r="Z13" i="62"/>
  <c r="Z14" i="62"/>
  <c r="Z15" i="62"/>
  <c r="Z16" i="62"/>
  <c r="Z17" i="62"/>
  <c r="Z18" i="62"/>
  <c r="Z19" i="62"/>
  <c r="Z20" i="62"/>
  <c r="Z21" i="62"/>
  <c r="Z22" i="62"/>
  <c r="Z23" i="62"/>
  <c r="Z24" i="62"/>
  <c r="Z25" i="62"/>
  <c r="Z26" i="62"/>
  <c r="Z27" i="62"/>
  <c r="Z28" i="62"/>
  <c r="Z29" i="62"/>
  <c r="Z30" i="62"/>
  <c r="Z31" i="62"/>
  <c r="Z32" i="62"/>
  <c r="Z33" i="62"/>
  <c r="Z34" i="62"/>
  <c r="Z35" i="62"/>
  <c r="Z36" i="62"/>
  <c r="Z37" i="62"/>
  <c r="Z38" i="62"/>
  <c r="Z39" i="62"/>
  <c r="Z40" i="62"/>
  <c r="Z41" i="62"/>
  <c r="Z42" i="62"/>
  <c r="Z43" i="62"/>
  <c r="Z44" i="62"/>
  <c r="Z45" i="62"/>
  <c r="Z46" i="62"/>
  <c r="Z47" i="62"/>
  <c r="Z48" i="62"/>
  <c r="Z49" i="62"/>
  <c r="Z50" i="62"/>
  <c r="Z51" i="62"/>
  <c r="Z52" i="62"/>
  <c r="Z53" i="62"/>
  <c r="Z54" i="62"/>
  <c r="Z55" i="62"/>
  <c r="Z56" i="62"/>
  <c r="Z57" i="62"/>
  <c r="Z58" i="62"/>
  <c r="Z59" i="62"/>
  <c r="Z5" i="62"/>
  <c r="AC6" i="62"/>
  <c r="AC7" i="62"/>
  <c r="AC8" i="62"/>
  <c r="AC9" i="62"/>
  <c r="AC10" i="62"/>
  <c r="AC11" i="62"/>
  <c r="AC12" i="62"/>
  <c r="AC13" i="62"/>
  <c r="AC14" i="62"/>
  <c r="AC15" i="62"/>
  <c r="AC16" i="62"/>
  <c r="AC17" i="62"/>
  <c r="AC18" i="62"/>
  <c r="AC19" i="62"/>
  <c r="AC20" i="62"/>
  <c r="AC21" i="62"/>
  <c r="AC22" i="62"/>
  <c r="AC23" i="62"/>
  <c r="AC24" i="62"/>
  <c r="AC25" i="62"/>
  <c r="AC26" i="62"/>
  <c r="AC27" i="62"/>
  <c r="AC28" i="62"/>
  <c r="AC29" i="62"/>
  <c r="AC30" i="62"/>
  <c r="AC31" i="62"/>
  <c r="AC32" i="62"/>
  <c r="AC33" i="62"/>
  <c r="AC34" i="62"/>
  <c r="AC35" i="62"/>
  <c r="AC36" i="62"/>
  <c r="AC37" i="62"/>
  <c r="AC38" i="62"/>
  <c r="AC39" i="62"/>
  <c r="AC40" i="62"/>
  <c r="AC41" i="62"/>
  <c r="AC42" i="62"/>
  <c r="AC43" i="62"/>
  <c r="AC44" i="62"/>
  <c r="AC45" i="62"/>
  <c r="AC46" i="62"/>
  <c r="AC47" i="62"/>
  <c r="AC48" i="62"/>
  <c r="AC49" i="62"/>
  <c r="AC50" i="62"/>
  <c r="AC51" i="62"/>
  <c r="AC52" i="62"/>
  <c r="AC53" i="62"/>
  <c r="AC54" i="62"/>
  <c r="AC55" i="62"/>
  <c r="AC56" i="62"/>
  <c r="AC57" i="62"/>
  <c r="AC58" i="62"/>
  <c r="AC59" i="62"/>
  <c r="AC5" i="62"/>
  <c r="W6" i="62"/>
  <c r="W7" i="62"/>
  <c r="W8" i="62"/>
  <c r="W9" i="62"/>
  <c r="W10" i="62"/>
  <c r="W11" i="62"/>
  <c r="W12" i="62"/>
  <c r="W13" i="62"/>
  <c r="W14" i="62"/>
  <c r="W15" i="62"/>
  <c r="W16" i="62"/>
  <c r="W17" i="62"/>
  <c r="W18" i="62"/>
  <c r="W19" i="62"/>
  <c r="W20" i="62"/>
  <c r="W21" i="62"/>
  <c r="W22" i="62"/>
  <c r="W23" i="62"/>
  <c r="W24" i="62"/>
  <c r="W25" i="62"/>
  <c r="W26" i="62"/>
  <c r="W27" i="62"/>
  <c r="W28" i="62"/>
  <c r="W29" i="62"/>
  <c r="W30" i="62"/>
  <c r="W31" i="62"/>
  <c r="W32" i="62"/>
  <c r="W33" i="62"/>
  <c r="W34" i="62"/>
  <c r="W35" i="62"/>
  <c r="W36" i="62"/>
  <c r="W37" i="62"/>
  <c r="W38" i="62"/>
  <c r="W39" i="62"/>
  <c r="W40" i="62"/>
  <c r="W41" i="62"/>
  <c r="W42" i="62"/>
  <c r="W43" i="62"/>
  <c r="W44" i="62"/>
  <c r="W45" i="62"/>
  <c r="W46" i="62"/>
  <c r="W47" i="62"/>
  <c r="W48" i="62"/>
  <c r="W49" i="62"/>
  <c r="W50" i="62"/>
  <c r="W51" i="62"/>
  <c r="W52" i="62"/>
  <c r="W53" i="62"/>
  <c r="W54" i="62"/>
  <c r="W55" i="62"/>
  <c r="W56" i="62"/>
  <c r="W57" i="62"/>
  <c r="W58" i="62"/>
  <c r="W59" i="62"/>
  <c r="W5" i="62"/>
  <c r="AA5" i="55"/>
  <c r="AG6" i="55"/>
  <c r="AG7" i="55"/>
  <c r="AG8" i="55"/>
  <c r="AG9" i="55"/>
  <c r="AG10" i="55"/>
  <c r="AG11" i="55"/>
  <c r="AG12" i="55"/>
  <c r="AG13" i="55"/>
  <c r="AG14" i="55"/>
  <c r="AG15" i="55"/>
  <c r="AG16" i="55"/>
  <c r="AG17" i="55"/>
  <c r="AG18" i="55"/>
  <c r="AG19" i="55"/>
  <c r="AG20" i="55"/>
  <c r="AG21" i="55"/>
  <c r="AG22" i="55"/>
  <c r="AG23" i="55"/>
  <c r="AG24" i="55"/>
  <c r="AG25" i="55"/>
  <c r="AG26" i="55"/>
  <c r="AG27" i="55"/>
  <c r="AG28" i="55"/>
  <c r="AG29" i="55"/>
  <c r="AG30" i="55"/>
  <c r="AG31" i="55"/>
  <c r="AG32" i="55"/>
  <c r="AG33" i="55"/>
  <c r="AG34" i="55"/>
  <c r="AG35" i="55"/>
  <c r="AG36" i="55"/>
  <c r="AG37" i="55"/>
  <c r="AG38" i="55"/>
  <c r="AG39" i="55"/>
  <c r="AG40" i="55"/>
  <c r="AG41" i="55"/>
  <c r="AG42" i="55"/>
  <c r="AG43" i="55"/>
  <c r="AG44" i="55"/>
  <c r="AG45" i="55"/>
  <c r="AG46" i="55"/>
  <c r="AG47" i="55"/>
  <c r="AG48" i="55"/>
  <c r="AG49" i="55"/>
  <c r="AG50" i="55"/>
  <c r="AG51" i="55"/>
  <c r="AG52" i="55"/>
  <c r="AG53" i="55"/>
  <c r="AG54" i="55"/>
  <c r="AG55" i="55"/>
  <c r="AG56" i="55"/>
  <c r="AG57" i="55"/>
  <c r="AG58" i="55"/>
  <c r="AG59" i="55"/>
  <c r="AG5" i="55"/>
  <c r="AD6" i="55"/>
  <c r="AD7" i="55"/>
  <c r="AD8" i="55"/>
  <c r="AD9" i="55"/>
  <c r="AD10" i="55"/>
  <c r="AD11" i="55"/>
  <c r="AD12" i="55"/>
  <c r="AD13" i="55"/>
  <c r="AD14" i="55"/>
  <c r="AD15" i="55"/>
  <c r="AD16" i="55"/>
  <c r="AD17" i="55"/>
  <c r="AD18" i="55"/>
  <c r="AD19" i="55"/>
  <c r="AD20" i="55"/>
  <c r="AD21" i="55"/>
  <c r="AD22" i="55"/>
  <c r="AD23" i="55"/>
  <c r="AD24" i="55"/>
  <c r="AD25" i="55"/>
  <c r="AD26" i="55"/>
  <c r="AD27" i="55"/>
  <c r="AD28" i="55"/>
  <c r="AD29" i="55"/>
  <c r="AD30" i="55"/>
  <c r="AD31" i="55"/>
  <c r="AD32" i="55"/>
  <c r="AD33" i="55"/>
  <c r="AD34" i="55"/>
  <c r="AD35" i="55"/>
  <c r="AD36" i="55"/>
  <c r="AD37" i="55"/>
  <c r="AD38" i="55"/>
  <c r="AD39" i="55"/>
  <c r="AD40" i="55"/>
  <c r="AD41" i="55"/>
  <c r="AD42" i="55"/>
  <c r="AD43" i="55"/>
  <c r="AD44" i="55"/>
  <c r="AD45" i="55"/>
  <c r="AD46" i="55"/>
  <c r="AD47" i="55"/>
  <c r="AD48" i="55"/>
  <c r="AD49" i="55"/>
  <c r="AD50" i="55"/>
  <c r="AD51" i="55"/>
  <c r="AD52" i="55"/>
  <c r="AD53" i="55"/>
  <c r="AD54" i="55"/>
  <c r="AD55" i="55"/>
  <c r="AD56" i="55"/>
  <c r="AD57" i="55"/>
  <c r="AD58" i="55"/>
  <c r="AD59" i="55"/>
  <c r="AD5" i="55"/>
  <c r="AA6" i="55"/>
  <c r="AA7" i="55"/>
  <c r="AA8" i="55"/>
  <c r="AA9" i="55"/>
  <c r="AA10" i="55"/>
  <c r="AA11" i="55"/>
  <c r="AA12" i="55"/>
  <c r="AA13" i="55"/>
  <c r="AA14" i="55"/>
  <c r="AA15" i="55"/>
  <c r="AA16" i="55"/>
  <c r="AA17" i="55"/>
  <c r="AA18" i="55"/>
  <c r="AA19" i="55"/>
  <c r="AA20" i="55"/>
  <c r="AA21" i="55"/>
  <c r="AA22" i="55"/>
  <c r="AA23" i="55"/>
  <c r="AA24" i="55"/>
  <c r="AA25" i="55"/>
  <c r="AA26" i="55"/>
  <c r="AA27" i="55"/>
  <c r="AA28" i="55"/>
  <c r="AA29" i="55"/>
  <c r="AA30" i="55"/>
  <c r="AA31" i="55"/>
  <c r="AA32" i="55"/>
  <c r="AA33" i="55"/>
  <c r="AA34" i="55"/>
  <c r="AA35" i="55"/>
  <c r="AA36" i="55"/>
  <c r="AA37" i="55"/>
  <c r="AA38" i="55"/>
  <c r="AA39" i="55"/>
  <c r="AA40" i="55"/>
  <c r="AA41" i="55"/>
  <c r="AA42" i="55"/>
  <c r="AA43" i="55"/>
  <c r="AA44" i="55"/>
  <c r="AA45" i="55"/>
  <c r="AA46" i="55"/>
  <c r="AA47" i="55"/>
  <c r="AA48" i="55"/>
  <c r="AA49" i="55"/>
  <c r="AA50" i="55"/>
  <c r="AA51" i="55"/>
  <c r="AA52" i="55"/>
  <c r="AA53" i="55"/>
  <c r="AA54" i="55"/>
  <c r="AA55" i="55"/>
  <c r="AA56" i="55"/>
  <c r="AA57" i="55"/>
  <c r="AA58" i="55"/>
  <c r="AA59" i="55"/>
  <c r="AF6" i="55"/>
  <c r="AF7" i="55"/>
  <c r="AF8" i="55"/>
  <c r="AF9" i="55"/>
  <c r="AF10" i="55"/>
  <c r="AF11" i="55"/>
  <c r="AF12" i="55"/>
  <c r="AF13" i="55"/>
  <c r="AF14" i="55"/>
  <c r="AF15" i="55"/>
  <c r="AF16" i="55"/>
  <c r="AF17" i="55"/>
  <c r="AF18" i="55"/>
  <c r="AF19" i="55"/>
  <c r="AF20" i="55"/>
  <c r="AF21" i="55"/>
  <c r="AF22" i="55"/>
  <c r="AF23" i="55"/>
  <c r="AF24" i="55"/>
  <c r="AF25" i="55"/>
  <c r="AF26" i="55"/>
  <c r="AF27" i="55"/>
  <c r="AF28" i="55"/>
  <c r="AF29" i="55"/>
  <c r="AF30" i="55"/>
  <c r="AF31" i="55"/>
  <c r="AF32" i="55"/>
  <c r="AF33" i="55"/>
  <c r="AF34" i="55"/>
  <c r="AF35" i="55"/>
  <c r="AF36" i="55"/>
  <c r="AF37" i="55"/>
  <c r="AF38" i="55"/>
  <c r="AF39" i="55"/>
  <c r="AF40" i="55"/>
  <c r="AF41" i="55"/>
  <c r="AF42" i="55"/>
  <c r="AF43" i="55"/>
  <c r="AF44" i="55"/>
  <c r="AF45" i="55"/>
  <c r="AF46" i="55"/>
  <c r="AF47" i="55"/>
  <c r="AF48" i="55"/>
  <c r="AF49" i="55"/>
  <c r="AF50" i="55"/>
  <c r="AF51" i="55"/>
  <c r="AF52" i="55"/>
  <c r="AF53" i="55"/>
  <c r="AF54" i="55"/>
  <c r="AF55" i="55"/>
  <c r="AF56" i="55"/>
  <c r="AF57" i="55"/>
  <c r="AF58" i="55"/>
  <c r="AF59" i="55"/>
  <c r="AF5" i="55"/>
  <c r="Z6" i="55"/>
  <c r="Z7" i="55"/>
  <c r="Z8" i="55"/>
  <c r="Z9" i="55"/>
  <c r="Z10" i="55"/>
  <c r="Z11" i="55"/>
  <c r="Z12" i="55"/>
  <c r="Z13" i="55"/>
  <c r="Z14" i="55"/>
  <c r="Z15" i="55"/>
  <c r="Z16" i="55"/>
  <c r="Z17" i="55"/>
  <c r="Z18" i="55"/>
  <c r="Z19" i="55"/>
  <c r="Z20" i="55"/>
  <c r="Z21" i="55"/>
  <c r="Z22" i="55"/>
  <c r="Z23" i="55"/>
  <c r="Z24" i="55"/>
  <c r="Z25" i="55"/>
  <c r="Z26" i="55"/>
  <c r="Z27" i="55"/>
  <c r="Z28" i="55"/>
  <c r="Z29" i="55"/>
  <c r="Z30" i="55"/>
  <c r="Z31" i="55"/>
  <c r="Z32" i="55"/>
  <c r="Z33" i="55"/>
  <c r="Z34" i="55"/>
  <c r="Z35" i="55"/>
  <c r="Z36" i="55"/>
  <c r="Z37" i="55"/>
  <c r="Z38" i="55"/>
  <c r="Z39" i="55"/>
  <c r="Z40" i="55"/>
  <c r="Z41" i="55"/>
  <c r="Z42" i="55"/>
  <c r="Z43" i="55"/>
  <c r="Z44" i="55"/>
  <c r="Z45" i="55"/>
  <c r="Z46" i="55"/>
  <c r="Z47" i="55"/>
  <c r="Z48" i="55"/>
  <c r="Z49" i="55"/>
  <c r="Z50" i="55"/>
  <c r="Z51" i="55"/>
  <c r="Z52" i="55"/>
  <c r="Z53" i="55"/>
  <c r="Z54" i="55"/>
  <c r="Z55" i="55"/>
  <c r="Z56" i="55"/>
  <c r="Z57" i="55"/>
  <c r="Z58" i="55"/>
  <c r="Z59" i="55"/>
  <c r="Z5" i="55"/>
  <c r="AC6" i="55"/>
  <c r="AC7" i="55"/>
  <c r="AC8" i="55"/>
  <c r="AC9" i="55"/>
  <c r="AC10" i="55"/>
  <c r="AC11" i="55"/>
  <c r="AC12" i="55"/>
  <c r="AC13" i="55"/>
  <c r="AC14" i="55"/>
  <c r="AC15" i="55"/>
  <c r="AC16" i="55"/>
  <c r="AC17" i="55"/>
  <c r="AC18" i="55"/>
  <c r="AC19" i="55"/>
  <c r="AC20" i="55"/>
  <c r="AC21" i="55"/>
  <c r="AC22" i="55"/>
  <c r="AC23" i="55"/>
  <c r="AC24" i="55"/>
  <c r="AC25" i="55"/>
  <c r="AC26" i="55"/>
  <c r="AC27" i="55"/>
  <c r="AC28" i="55"/>
  <c r="AC29" i="55"/>
  <c r="AC30" i="55"/>
  <c r="AC31" i="55"/>
  <c r="AC32" i="55"/>
  <c r="AC33" i="55"/>
  <c r="AC34" i="55"/>
  <c r="AC35" i="55"/>
  <c r="AC36" i="55"/>
  <c r="AC37" i="55"/>
  <c r="AC38" i="55"/>
  <c r="AC39" i="55"/>
  <c r="AC40" i="55"/>
  <c r="AC41" i="55"/>
  <c r="AC42" i="55"/>
  <c r="AC43" i="55"/>
  <c r="AC44" i="55"/>
  <c r="AC45" i="55"/>
  <c r="AC46" i="55"/>
  <c r="AC47" i="55"/>
  <c r="AC48" i="55"/>
  <c r="AC49" i="55"/>
  <c r="AC50" i="55"/>
  <c r="AC51" i="55"/>
  <c r="AC52" i="55"/>
  <c r="AC53" i="55"/>
  <c r="AC54" i="55"/>
  <c r="AC55" i="55"/>
  <c r="AC56" i="55"/>
  <c r="AC57" i="55"/>
  <c r="AC58" i="55"/>
  <c r="AC59" i="55"/>
  <c r="AC5" i="55"/>
  <c r="W6" i="55"/>
  <c r="X6" i="55" s="1"/>
  <c r="W7" i="55"/>
  <c r="X7" i="55" s="1"/>
  <c r="W8" i="55"/>
  <c r="X8" i="55" s="1"/>
  <c r="W9" i="55"/>
  <c r="X9" i="55" s="1"/>
  <c r="W10" i="55"/>
  <c r="X10" i="55" s="1"/>
  <c r="W11" i="55"/>
  <c r="X11" i="55" s="1"/>
  <c r="W12" i="55"/>
  <c r="X12" i="55" s="1"/>
  <c r="W13" i="55"/>
  <c r="X13" i="55" s="1"/>
  <c r="W14" i="55"/>
  <c r="X14" i="55" s="1"/>
  <c r="W15" i="55"/>
  <c r="X15" i="55" s="1"/>
  <c r="W16" i="55"/>
  <c r="X16" i="55" s="1"/>
  <c r="W17" i="55"/>
  <c r="X17" i="55" s="1"/>
  <c r="W18" i="55"/>
  <c r="X18" i="55" s="1"/>
  <c r="W19" i="55"/>
  <c r="X19" i="55" s="1"/>
  <c r="W20" i="55"/>
  <c r="X20" i="55" s="1"/>
  <c r="W21" i="55"/>
  <c r="X21" i="55" s="1"/>
  <c r="W22" i="55"/>
  <c r="X22" i="55" s="1"/>
  <c r="W23" i="55"/>
  <c r="X23" i="55" s="1"/>
  <c r="W24" i="55"/>
  <c r="X24" i="55" s="1"/>
  <c r="W25" i="55"/>
  <c r="X25" i="55" s="1"/>
  <c r="W26" i="55"/>
  <c r="X26" i="55" s="1"/>
  <c r="W27" i="55"/>
  <c r="X27" i="55" s="1"/>
  <c r="W28" i="55"/>
  <c r="X28" i="55" s="1"/>
  <c r="W29" i="55"/>
  <c r="X29" i="55" s="1"/>
  <c r="W30" i="55"/>
  <c r="X30" i="55" s="1"/>
  <c r="W31" i="55"/>
  <c r="X31" i="55" s="1"/>
  <c r="W32" i="55"/>
  <c r="X32" i="55" s="1"/>
  <c r="W33" i="55"/>
  <c r="X33" i="55" s="1"/>
  <c r="W34" i="55"/>
  <c r="X34" i="55" s="1"/>
  <c r="W35" i="55"/>
  <c r="X35" i="55" s="1"/>
  <c r="W36" i="55"/>
  <c r="X36" i="55" s="1"/>
  <c r="W37" i="55"/>
  <c r="X37" i="55" s="1"/>
  <c r="W38" i="55"/>
  <c r="X38" i="55" s="1"/>
  <c r="W39" i="55"/>
  <c r="X39" i="55" s="1"/>
  <c r="W40" i="55"/>
  <c r="X40" i="55" s="1"/>
  <c r="W41" i="55"/>
  <c r="X41" i="55" s="1"/>
  <c r="W42" i="55"/>
  <c r="X42" i="55" s="1"/>
  <c r="W43" i="55"/>
  <c r="X43" i="55" s="1"/>
  <c r="W44" i="55"/>
  <c r="X44" i="55" s="1"/>
  <c r="W45" i="55"/>
  <c r="X45" i="55" s="1"/>
  <c r="W46" i="55"/>
  <c r="X46" i="55" s="1"/>
  <c r="W47" i="55"/>
  <c r="X47" i="55" s="1"/>
  <c r="W48" i="55"/>
  <c r="X48" i="55" s="1"/>
  <c r="W49" i="55"/>
  <c r="X49" i="55" s="1"/>
  <c r="W50" i="55"/>
  <c r="X50" i="55" s="1"/>
  <c r="W51" i="55"/>
  <c r="X51" i="55" s="1"/>
  <c r="W52" i="55"/>
  <c r="X52" i="55" s="1"/>
  <c r="W53" i="55"/>
  <c r="X53" i="55" s="1"/>
  <c r="W54" i="55"/>
  <c r="X54" i="55" s="1"/>
  <c r="W55" i="55"/>
  <c r="X55" i="55" s="1"/>
  <c r="W56" i="55"/>
  <c r="X56" i="55" s="1"/>
  <c r="W57" i="55"/>
  <c r="X57" i="55" s="1"/>
  <c r="W58" i="55"/>
  <c r="X58" i="55" s="1"/>
  <c r="W59" i="55"/>
  <c r="X59" i="55" s="1"/>
  <c r="W5" i="55"/>
  <c r="X5" i="55" s="1"/>
  <c r="AG6" i="51"/>
  <c r="AG7" i="51"/>
  <c r="AG8" i="51"/>
  <c r="AG9" i="51"/>
  <c r="AG10" i="51"/>
  <c r="AG11" i="51"/>
  <c r="AG12" i="51"/>
  <c r="AG13" i="51"/>
  <c r="AG14" i="51"/>
  <c r="AG15" i="51"/>
  <c r="AG16" i="51"/>
  <c r="AG17" i="51"/>
  <c r="AG18" i="51"/>
  <c r="AG19" i="51"/>
  <c r="AG20" i="51"/>
  <c r="AG21" i="51"/>
  <c r="AG22" i="51"/>
  <c r="AG23" i="51"/>
  <c r="AG24" i="51"/>
  <c r="AG25" i="51"/>
  <c r="AG26" i="51"/>
  <c r="AG27" i="51"/>
  <c r="AG28" i="51"/>
  <c r="AG29" i="51"/>
  <c r="AG30" i="51"/>
  <c r="AG31" i="51"/>
  <c r="AG32" i="51"/>
  <c r="AG33" i="51"/>
  <c r="AG34" i="51"/>
  <c r="AG35" i="51"/>
  <c r="AG36" i="51"/>
  <c r="AG37" i="51"/>
  <c r="AG38" i="51"/>
  <c r="AG39" i="51"/>
  <c r="AG40" i="51"/>
  <c r="AG41" i="51"/>
  <c r="AG42" i="51"/>
  <c r="AG43" i="51"/>
  <c r="AG44" i="51"/>
  <c r="AG45" i="51"/>
  <c r="AG46" i="51"/>
  <c r="AG47" i="51"/>
  <c r="AG48" i="51"/>
  <c r="AG49" i="51"/>
  <c r="AG50" i="51"/>
  <c r="AG51" i="51"/>
  <c r="AG52" i="51"/>
  <c r="AG53" i="51"/>
  <c r="AG54" i="51"/>
  <c r="AG55" i="51"/>
  <c r="AG56" i="51"/>
  <c r="AG57" i="51"/>
  <c r="AG58" i="51"/>
  <c r="AG59" i="51"/>
  <c r="AG5" i="51"/>
  <c r="AD6" i="51"/>
  <c r="AD7" i="51"/>
  <c r="AD8" i="51"/>
  <c r="AD9" i="51"/>
  <c r="AD10" i="51"/>
  <c r="AD11" i="51"/>
  <c r="AD12" i="51"/>
  <c r="AD13" i="51"/>
  <c r="AD14" i="51"/>
  <c r="AD15" i="51"/>
  <c r="AD16" i="51"/>
  <c r="AD17" i="51"/>
  <c r="AD18" i="51"/>
  <c r="AD19" i="51"/>
  <c r="AD20" i="51"/>
  <c r="AD21" i="51"/>
  <c r="AD22" i="51"/>
  <c r="AD23" i="51"/>
  <c r="AD24" i="51"/>
  <c r="AD25" i="51"/>
  <c r="AD26" i="51"/>
  <c r="AD27" i="51"/>
  <c r="AD28" i="51"/>
  <c r="AD29" i="51"/>
  <c r="AD30" i="51"/>
  <c r="AD31" i="51"/>
  <c r="AD32" i="51"/>
  <c r="AD33" i="51"/>
  <c r="AD34" i="51"/>
  <c r="AD35" i="51"/>
  <c r="AD36" i="51"/>
  <c r="AD37" i="51"/>
  <c r="AD38" i="51"/>
  <c r="AD39" i="51"/>
  <c r="AD40" i="51"/>
  <c r="AD41" i="51"/>
  <c r="AD42" i="51"/>
  <c r="AD43" i="51"/>
  <c r="AD44" i="51"/>
  <c r="AD45" i="51"/>
  <c r="AD46" i="51"/>
  <c r="AD47" i="51"/>
  <c r="AD48" i="51"/>
  <c r="AD49" i="51"/>
  <c r="AD50" i="51"/>
  <c r="AD51" i="51"/>
  <c r="AD52" i="51"/>
  <c r="AD53" i="51"/>
  <c r="AD54" i="51"/>
  <c r="AD55" i="51"/>
  <c r="AD56" i="51"/>
  <c r="AD57" i="51"/>
  <c r="AD58" i="51"/>
  <c r="AD59" i="51"/>
  <c r="AD5" i="51"/>
  <c r="AA6" i="51"/>
  <c r="AA7" i="51"/>
  <c r="AA8" i="51"/>
  <c r="AA9" i="51"/>
  <c r="AA10" i="51"/>
  <c r="AA11" i="51"/>
  <c r="AA12" i="51"/>
  <c r="AA13" i="51"/>
  <c r="AA14" i="51"/>
  <c r="AA15" i="51"/>
  <c r="AA16" i="51"/>
  <c r="AA17" i="51"/>
  <c r="AA18" i="51"/>
  <c r="AA19" i="51"/>
  <c r="AA20" i="51"/>
  <c r="AA21" i="51"/>
  <c r="AA22" i="51"/>
  <c r="AA23" i="51"/>
  <c r="AA24" i="51"/>
  <c r="AA25" i="51"/>
  <c r="AA26" i="51"/>
  <c r="AA27" i="51"/>
  <c r="AA28" i="51"/>
  <c r="AA29" i="51"/>
  <c r="AA30" i="51"/>
  <c r="AA31" i="51"/>
  <c r="AA32" i="51"/>
  <c r="AA33" i="51"/>
  <c r="AA34" i="51"/>
  <c r="AA35" i="51"/>
  <c r="AA36" i="51"/>
  <c r="AA37" i="51"/>
  <c r="AA38" i="51"/>
  <c r="AA39" i="51"/>
  <c r="AA40" i="51"/>
  <c r="AA41" i="51"/>
  <c r="AA42" i="51"/>
  <c r="AA43" i="51"/>
  <c r="AA44" i="51"/>
  <c r="AA45" i="51"/>
  <c r="AA46" i="51"/>
  <c r="AA47" i="51"/>
  <c r="AA48" i="51"/>
  <c r="AA49" i="51"/>
  <c r="AA50" i="51"/>
  <c r="AA51" i="51"/>
  <c r="AA52" i="51"/>
  <c r="AA53" i="51"/>
  <c r="AA54" i="51"/>
  <c r="AA55" i="51"/>
  <c r="AA56" i="51"/>
  <c r="AA57" i="51"/>
  <c r="AA58" i="51"/>
  <c r="AA59" i="51"/>
  <c r="AA5" i="51"/>
  <c r="X6" i="51"/>
  <c r="X7" i="51"/>
  <c r="X8" i="51"/>
  <c r="X9" i="51"/>
  <c r="X10" i="51"/>
  <c r="X11" i="51"/>
  <c r="X12" i="51"/>
  <c r="X13" i="51"/>
  <c r="X14" i="51"/>
  <c r="X15" i="51"/>
  <c r="X16" i="51"/>
  <c r="X17" i="51"/>
  <c r="X18" i="51"/>
  <c r="X19" i="51"/>
  <c r="X20" i="51"/>
  <c r="X21" i="51"/>
  <c r="X22" i="51"/>
  <c r="X23" i="51"/>
  <c r="X24" i="51"/>
  <c r="X25" i="51"/>
  <c r="X26" i="51"/>
  <c r="X27" i="51"/>
  <c r="X28" i="51"/>
  <c r="X29" i="51"/>
  <c r="X30" i="51"/>
  <c r="X31" i="51"/>
  <c r="X32" i="51"/>
  <c r="X33" i="51"/>
  <c r="X34" i="51"/>
  <c r="X35" i="51"/>
  <c r="X36" i="51"/>
  <c r="X37" i="51"/>
  <c r="X38" i="51"/>
  <c r="X39" i="51"/>
  <c r="X40" i="51"/>
  <c r="X41" i="51"/>
  <c r="X42" i="51"/>
  <c r="X43" i="51"/>
  <c r="X44" i="51"/>
  <c r="X45" i="51"/>
  <c r="X46" i="51"/>
  <c r="X47" i="51"/>
  <c r="X48" i="51"/>
  <c r="X49" i="51"/>
  <c r="X50" i="51"/>
  <c r="X51" i="51"/>
  <c r="X52" i="51"/>
  <c r="X53" i="51"/>
  <c r="X54" i="51"/>
  <c r="X55" i="51"/>
  <c r="X56" i="51"/>
  <c r="X57" i="51"/>
  <c r="X58" i="51"/>
  <c r="X59" i="51"/>
  <c r="X5" i="51"/>
  <c r="AF6" i="51"/>
  <c r="AF7" i="51"/>
  <c r="AF8" i="51"/>
  <c r="AF9" i="51"/>
  <c r="AF10" i="51"/>
  <c r="AF11" i="51"/>
  <c r="AF12" i="51"/>
  <c r="AF13" i="51"/>
  <c r="AF14" i="51"/>
  <c r="AF15" i="51"/>
  <c r="AF16" i="51"/>
  <c r="AF17" i="51"/>
  <c r="AF18" i="51"/>
  <c r="AF19" i="51"/>
  <c r="AF20" i="51"/>
  <c r="AF21" i="51"/>
  <c r="AF22" i="51"/>
  <c r="AF23" i="51"/>
  <c r="AF24" i="51"/>
  <c r="AF25" i="51"/>
  <c r="AF26" i="51"/>
  <c r="AF27" i="51"/>
  <c r="AF28" i="51"/>
  <c r="AF29" i="51"/>
  <c r="AF30" i="51"/>
  <c r="AF31" i="51"/>
  <c r="AF32" i="51"/>
  <c r="AF33" i="51"/>
  <c r="AF34" i="51"/>
  <c r="AF35" i="51"/>
  <c r="AF36" i="51"/>
  <c r="AF37" i="51"/>
  <c r="AF38" i="51"/>
  <c r="AF39" i="51"/>
  <c r="AF40" i="51"/>
  <c r="AF41" i="51"/>
  <c r="AF42" i="51"/>
  <c r="AF43" i="51"/>
  <c r="AF44" i="51"/>
  <c r="AF45" i="51"/>
  <c r="AF46" i="51"/>
  <c r="AF47" i="51"/>
  <c r="AF48" i="51"/>
  <c r="AF49" i="51"/>
  <c r="AF50" i="51"/>
  <c r="AF51" i="51"/>
  <c r="AF52" i="51"/>
  <c r="AF53" i="51"/>
  <c r="AF54" i="51"/>
  <c r="AF55" i="51"/>
  <c r="AF56" i="51"/>
  <c r="AF57" i="51"/>
  <c r="AF58" i="51"/>
  <c r="AF59" i="51"/>
  <c r="AF5" i="51"/>
  <c r="Z6" i="51"/>
  <c r="Z7" i="51"/>
  <c r="Z8" i="51"/>
  <c r="Z9" i="51"/>
  <c r="Z10" i="51"/>
  <c r="Z11" i="51"/>
  <c r="Z12" i="51"/>
  <c r="Z13" i="51"/>
  <c r="Z14" i="51"/>
  <c r="Z15" i="51"/>
  <c r="Z16" i="51"/>
  <c r="Z17" i="51"/>
  <c r="Z18" i="51"/>
  <c r="Z19" i="51"/>
  <c r="Z20" i="51"/>
  <c r="Z21" i="51"/>
  <c r="Z22" i="51"/>
  <c r="Z23" i="51"/>
  <c r="Z24" i="51"/>
  <c r="Z25" i="51"/>
  <c r="Z26" i="51"/>
  <c r="Z27" i="51"/>
  <c r="Z28" i="51"/>
  <c r="Z29" i="51"/>
  <c r="Z30" i="51"/>
  <c r="Z31" i="51"/>
  <c r="Z32" i="51"/>
  <c r="Z33" i="51"/>
  <c r="Z34" i="51"/>
  <c r="Z35" i="51"/>
  <c r="Z36" i="51"/>
  <c r="Z37" i="51"/>
  <c r="Z38" i="51"/>
  <c r="Z39" i="51"/>
  <c r="Z40" i="51"/>
  <c r="Z41" i="51"/>
  <c r="Z42" i="51"/>
  <c r="Z43" i="51"/>
  <c r="Z44" i="51"/>
  <c r="Z45" i="51"/>
  <c r="Z46" i="51"/>
  <c r="Z47" i="51"/>
  <c r="Z48" i="51"/>
  <c r="Z49" i="51"/>
  <c r="Z50" i="51"/>
  <c r="Z51" i="51"/>
  <c r="Z52" i="51"/>
  <c r="Z53" i="51"/>
  <c r="Z54" i="51"/>
  <c r="Z55" i="51"/>
  <c r="Z56" i="51"/>
  <c r="Z57" i="51"/>
  <c r="Z58" i="51"/>
  <c r="Z59" i="51"/>
  <c r="Z5" i="51"/>
  <c r="AC6" i="51"/>
  <c r="AC7" i="51"/>
  <c r="AC8" i="51"/>
  <c r="AC9" i="51"/>
  <c r="AC10" i="51"/>
  <c r="AC11" i="51"/>
  <c r="AC12" i="51"/>
  <c r="AC13" i="51"/>
  <c r="AC14" i="51"/>
  <c r="AC15" i="51"/>
  <c r="AC16" i="51"/>
  <c r="AC17" i="51"/>
  <c r="AC18" i="51"/>
  <c r="AC19" i="51"/>
  <c r="AC20" i="51"/>
  <c r="AC21" i="51"/>
  <c r="AC22" i="51"/>
  <c r="AC23" i="51"/>
  <c r="AC24" i="51"/>
  <c r="AC25" i="51"/>
  <c r="AC26" i="51"/>
  <c r="AC27" i="51"/>
  <c r="AC28" i="51"/>
  <c r="AC29" i="51"/>
  <c r="AC30" i="51"/>
  <c r="AC31" i="51"/>
  <c r="AC32" i="51"/>
  <c r="AC33" i="51"/>
  <c r="AC34" i="51"/>
  <c r="AC35" i="51"/>
  <c r="AC36" i="51"/>
  <c r="AC37" i="51"/>
  <c r="AC38" i="51"/>
  <c r="AC39" i="51"/>
  <c r="AC40" i="51"/>
  <c r="AC41" i="51"/>
  <c r="AC42" i="51"/>
  <c r="AC43" i="51"/>
  <c r="AC44" i="51"/>
  <c r="AC45" i="51"/>
  <c r="AC46" i="51"/>
  <c r="AC47" i="51"/>
  <c r="AC48" i="51"/>
  <c r="AC49" i="51"/>
  <c r="AC50" i="51"/>
  <c r="AC51" i="51"/>
  <c r="AC52" i="51"/>
  <c r="AC53" i="51"/>
  <c r="AC54" i="51"/>
  <c r="AC55" i="51"/>
  <c r="AC56" i="51"/>
  <c r="AC57" i="51"/>
  <c r="AC58" i="51"/>
  <c r="AC59" i="51"/>
  <c r="AC5" i="51"/>
  <c r="W6" i="51"/>
  <c r="W7" i="51"/>
  <c r="W8" i="51"/>
  <c r="W9" i="51"/>
  <c r="W10" i="51"/>
  <c r="W11" i="51"/>
  <c r="W12" i="51"/>
  <c r="W13" i="51"/>
  <c r="W14" i="51"/>
  <c r="W15" i="51"/>
  <c r="W16" i="51"/>
  <c r="W17" i="51"/>
  <c r="W18" i="51"/>
  <c r="W19" i="51"/>
  <c r="W20" i="51"/>
  <c r="W21" i="51"/>
  <c r="W22" i="51"/>
  <c r="W23" i="51"/>
  <c r="W24" i="51"/>
  <c r="W25" i="51"/>
  <c r="W26" i="51"/>
  <c r="W27" i="51"/>
  <c r="W28" i="51"/>
  <c r="W29" i="51"/>
  <c r="W30" i="51"/>
  <c r="W31" i="51"/>
  <c r="W32" i="51"/>
  <c r="W33" i="51"/>
  <c r="W34" i="51"/>
  <c r="W35" i="51"/>
  <c r="W36" i="51"/>
  <c r="W37" i="51"/>
  <c r="W38" i="51"/>
  <c r="W39" i="51"/>
  <c r="W40" i="51"/>
  <c r="W41" i="51"/>
  <c r="W42" i="51"/>
  <c r="W43" i="51"/>
  <c r="W44" i="51"/>
  <c r="W45" i="51"/>
  <c r="W46" i="51"/>
  <c r="W47" i="51"/>
  <c r="W48" i="51"/>
  <c r="W49" i="51"/>
  <c r="W50" i="51"/>
  <c r="W51" i="51"/>
  <c r="W52" i="51"/>
  <c r="W53" i="51"/>
  <c r="W54" i="51"/>
  <c r="W55" i="51"/>
  <c r="W56" i="51"/>
  <c r="W57" i="51"/>
  <c r="W58" i="51"/>
  <c r="W59" i="51"/>
  <c r="W5" i="51"/>
  <c r="AB8" i="70"/>
  <c r="V8" i="70"/>
  <c r="P8" i="70"/>
  <c r="J8" i="70"/>
  <c r="D8" i="70"/>
  <c r="AG5" i="70"/>
  <c r="AF5" i="70"/>
  <c r="Z5" i="70"/>
  <c r="AA5" i="70" s="1"/>
  <c r="AC5" i="70"/>
  <c r="AD5" i="70" s="1"/>
  <c r="W5" i="70"/>
  <c r="X5" i="70" s="1"/>
  <c r="AF6" i="69"/>
  <c r="AG6" i="69" s="1"/>
  <c r="AF7" i="69"/>
  <c r="AG7" i="69" s="1"/>
  <c r="AF8" i="69"/>
  <c r="AG8" i="69" s="1"/>
  <c r="AF5" i="69"/>
  <c r="AG5" i="69" s="1"/>
  <c r="Z6" i="69"/>
  <c r="AA6" i="69" s="1"/>
  <c r="Z7" i="69"/>
  <c r="AA7" i="69" s="1"/>
  <c r="Z8" i="69"/>
  <c r="AA8" i="69" s="1"/>
  <c r="Z5" i="69"/>
  <c r="AA5" i="69" s="1"/>
  <c r="AC6" i="69"/>
  <c r="AD6" i="69" s="1"/>
  <c r="AC7" i="69"/>
  <c r="AD7" i="69" s="1"/>
  <c r="AC8" i="69"/>
  <c r="AD8" i="69" s="1"/>
  <c r="AC5" i="69"/>
  <c r="AD5" i="69" s="1"/>
  <c r="W6" i="69"/>
  <c r="X6" i="69" s="1"/>
  <c r="W7" i="69"/>
  <c r="X7" i="69" s="1"/>
  <c r="W8" i="69"/>
  <c r="X8" i="69" s="1"/>
  <c r="W5" i="69"/>
  <c r="X5" i="69" s="1"/>
  <c r="AB13" i="61"/>
  <c r="V13" i="61"/>
  <c r="P13" i="61"/>
  <c r="J13" i="61"/>
  <c r="D13" i="61"/>
  <c r="AF6" i="61"/>
  <c r="AG6" i="61" s="1"/>
  <c r="AF7" i="61"/>
  <c r="AG7" i="61" s="1"/>
  <c r="AF8" i="61"/>
  <c r="AG8" i="61" s="1"/>
  <c r="AF9" i="61"/>
  <c r="AG9" i="61" s="1"/>
  <c r="AF10" i="61"/>
  <c r="AG10" i="61" s="1"/>
  <c r="AF5" i="61"/>
  <c r="AG5" i="61" s="1"/>
  <c r="Z6" i="61"/>
  <c r="AA6" i="61" s="1"/>
  <c r="Z7" i="61"/>
  <c r="AA7" i="61" s="1"/>
  <c r="Z8" i="61"/>
  <c r="AA8" i="61" s="1"/>
  <c r="Z9" i="61"/>
  <c r="AA9" i="61" s="1"/>
  <c r="Z10" i="61"/>
  <c r="AA10" i="61" s="1"/>
  <c r="Z5" i="61"/>
  <c r="AA5" i="61" s="1"/>
  <c r="AC6" i="61"/>
  <c r="AD6" i="61" s="1"/>
  <c r="AC7" i="61"/>
  <c r="AD7" i="61" s="1"/>
  <c r="AC8" i="61"/>
  <c r="AD8" i="61" s="1"/>
  <c r="AC9" i="61"/>
  <c r="AD9" i="61" s="1"/>
  <c r="AC10" i="61"/>
  <c r="AD10" i="61" s="1"/>
  <c r="AC5" i="61"/>
  <c r="AD5" i="61" s="1"/>
  <c r="W6" i="61"/>
  <c r="X6" i="61" s="1"/>
  <c r="W7" i="61"/>
  <c r="X7" i="61" s="1"/>
  <c r="W8" i="61"/>
  <c r="X8" i="61" s="1"/>
  <c r="W9" i="61"/>
  <c r="X9" i="61" s="1"/>
  <c r="W10" i="61"/>
  <c r="X10" i="61" s="1"/>
  <c r="W5" i="61"/>
  <c r="X5" i="61" s="1"/>
  <c r="AF6" i="68"/>
  <c r="AG6" i="68" s="1"/>
  <c r="AF7" i="68"/>
  <c r="AG7" i="68" s="1"/>
  <c r="AF8" i="68"/>
  <c r="AG8" i="68" s="1"/>
  <c r="AF5" i="68"/>
  <c r="AG5" i="68" s="1"/>
  <c r="Z6" i="68"/>
  <c r="AA6" i="68" s="1"/>
  <c r="Z7" i="68"/>
  <c r="AA7" i="68" s="1"/>
  <c r="Z8" i="68"/>
  <c r="AA8" i="68" s="1"/>
  <c r="Z5" i="68"/>
  <c r="AA5" i="68" s="1"/>
  <c r="AC6" i="68"/>
  <c r="AD6" i="68" s="1"/>
  <c r="AC7" i="68"/>
  <c r="AD7" i="68" s="1"/>
  <c r="AC8" i="68"/>
  <c r="AD8" i="68" s="1"/>
  <c r="AC5" i="68"/>
  <c r="AD5" i="68" s="1"/>
  <c r="W6" i="68"/>
  <c r="X6" i="68" s="1"/>
  <c r="W7" i="68"/>
  <c r="X7" i="68" s="1"/>
  <c r="W8" i="68"/>
  <c r="X8" i="68" s="1"/>
  <c r="W5" i="68"/>
  <c r="X5" i="68" s="1"/>
  <c r="AB15" i="60"/>
  <c r="V15" i="60"/>
  <c r="P15" i="60"/>
  <c r="J15" i="60"/>
  <c r="D15" i="60"/>
  <c r="AF6" i="60"/>
  <c r="AG6" i="60" s="1"/>
  <c r="AF7" i="60"/>
  <c r="AG7" i="60" s="1"/>
  <c r="AF8" i="60"/>
  <c r="AG8" i="60" s="1"/>
  <c r="AF9" i="60"/>
  <c r="AG9" i="60" s="1"/>
  <c r="AF10" i="60"/>
  <c r="AG10" i="60" s="1"/>
  <c r="AF11" i="60"/>
  <c r="AG11" i="60" s="1"/>
  <c r="AF12" i="60"/>
  <c r="AG12" i="60" s="1"/>
  <c r="AF5" i="60"/>
  <c r="AG5" i="60" s="1"/>
  <c r="Z6" i="60"/>
  <c r="AA6" i="60" s="1"/>
  <c r="Z7" i="60"/>
  <c r="AA7" i="60" s="1"/>
  <c r="Z8" i="60"/>
  <c r="AA8" i="60" s="1"/>
  <c r="Z9" i="60"/>
  <c r="AA9" i="60" s="1"/>
  <c r="Z10" i="60"/>
  <c r="AA10" i="60" s="1"/>
  <c r="Z11" i="60"/>
  <c r="AA11" i="60" s="1"/>
  <c r="Z12" i="60"/>
  <c r="AA12" i="60" s="1"/>
  <c r="Z5" i="60"/>
  <c r="AA5" i="60" s="1"/>
  <c r="AC6" i="60"/>
  <c r="AD6" i="60" s="1"/>
  <c r="AC7" i="60"/>
  <c r="AD7" i="60" s="1"/>
  <c r="AC8" i="60"/>
  <c r="AD8" i="60" s="1"/>
  <c r="AC9" i="60"/>
  <c r="AD9" i="60" s="1"/>
  <c r="AC10" i="60"/>
  <c r="AD10" i="60" s="1"/>
  <c r="AC11" i="60"/>
  <c r="AD11" i="60" s="1"/>
  <c r="AC12" i="60"/>
  <c r="AD12" i="60" s="1"/>
  <c r="AC5" i="60"/>
  <c r="AD5" i="60" s="1"/>
  <c r="W6" i="60"/>
  <c r="X6" i="60" s="1"/>
  <c r="W7" i="60"/>
  <c r="X7" i="60" s="1"/>
  <c r="W8" i="60"/>
  <c r="X8" i="60" s="1"/>
  <c r="W9" i="60"/>
  <c r="X9" i="60" s="1"/>
  <c r="W10" i="60"/>
  <c r="X10" i="60" s="1"/>
  <c r="W11" i="60"/>
  <c r="X11" i="60" s="1"/>
  <c r="W12" i="60"/>
  <c r="X12" i="60" s="1"/>
  <c r="W5" i="60"/>
  <c r="X5" i="60" s="1"/>
  <c r="AF6" i="67"/>
  <c r="AG6" i="67" s="1"/>
  <c r="AF7" i="67"/>
  <c r="AG7" i="67" s="1"/>
  <c r="AF8" i="67"/>
  <c r="AG8" i="67" s="1"/>
  <c r="AF9" i="67"/>
  <c r="AG9" i="67" s="1"/>
  <c r="AF10" i="67"/>
  <c r="AG10" i="67" s="1"/>
  <c r="AF11" i="67"/>
  <c r="AG11" i="67" s="1"/>
  <c r="AF5" i="67"/>
  <c r="AG5" i="67" s="1"/>
  <c r="Z6" i="67"/>
  <c r="AA6" i="67" s="1"/>
  <c r="Z7" i="67"/>
  <c r="AA7" i="67" s="1"/>
  <c r="Z8" i="67"/>
  <c r="AA8" i="67" s="1"/>
  <c r="Z9" i="67"/>
  <c r="AA9" i="67" s="1"/>
  <c r="Z10" i="67"/>
  <c r="AA10" i="67" s="1"/>
  <c r="Z11" i="67"/>
  <c r="AA11" i="67" s="1"/>
  <c r="Z5" i="67"/>
  <c r="AA5" i="67" s="1"/>
  <c r="AC6" i="67"/>
  <c r="AD6" i="67" s="1"/>
  <c r="AC7" i="67"/>
  <c r="AD7" i="67" s="1"/>
  <c r="AC8" i="67"/>
  <c r="AD8" i="67" s="1"/>
  <c r="AC9" i="67"/>
  <c r="AD9" i="67" s="1"/>
  <c r="AC10" i="67"/>
  <c r="AD10" i="67" s="1"/>
  <c r="AC11" i="67"/>
  <c r="AD11" i="67" s="1"/>
  <c r="AC5" i="67"/>
  <c r="AD5" i="67" s="1"/>
  <c r="W6" i="67"/>
  <c r="X6" i="67" s="1"/>
  <c r="W7" i="67"/>
  <c r="X7" i="67" s="1"/>
  <c r="W8" i="67"/>
  <c r="X8" i="67" s="1"/>
  <c r="W9" i="67"/>
  <c r="X9" i="67" s="1"/>
  <c r="W10" i="67"/>
  <c r="X10" i="67" s="1"/>
  <c r="W11" i="67"/>
  <c r="X11" i="67" s="1"/>
  <c r="W5" i="67"/>
  <c r="X5" i="67" s="1"/>
  <c r="AB19" i="59"/>
  <c r="V19" i="59"/>
  <c r="P19" i="59"/>
  <c r="J19" i="59"/>
  <c r="D19" i="59"/>
  <c r="E6" i="59"/>
  <c r="E7" i="59"/>
  <c r="E8" i="59"/>
  <c r="E9" i="59"/>
  <c r="E11" i="59"/>
  <c r="E12" i="59"/>
  <c r="E13" i="59"/>
  <c r="E14" i="59"/>
  <c r="E15" i="59"/>
  <c r="E16" i="59"/>
  <c r="E5" i="59"/>
  <c r="W6" i="59"/>
  <c r="X6" i="59" s="1"/>
  <c r="W7" i="59"/>
  <c r="W8" i="59"/>
  <c r="X8" i="59" s="1"/>
  <c r="W9" i="59"/>
  <c r="W11" i="59"/>
  <c r="W12" i="59"/>
  <c r="X12" i="59" s="1"/>
  <c r="W13" i="59"/>
  <c r="W14" i="59"/>
  <c r="X14" i="59" s="1"/>
  <c r="W15" i="59"/>
  <c r="W16" i="59"/>
  <c r="X16" i="59" s="1"/>
  <c r="X7" i="59"/>
  <c r="X9" i="59"/>
  <c r="X11" i="59"/>
  <c r="X13" i="59"/>
  <c r="X15" i="59"/>
  <c r="AC6" i="59"/>
  <c r="AD6" i="59" s="1"/>
  <c r="AC7" i="59"/>
  <c r="AC8" i="59"/>
  <c r="AD8" i="59" s="1"/>
  <c r="AC9" i="59"/>
  <c r="AC11" i="59"/>
  <c r="AC12" i="59"/>
  <c r="AD12" i="59" s="1"/>
  <c r="AC13" i="59"/>
  <c r="AC14" i="59"/>
  <c r="AD14" i="59" s="1"/>
  <c r="AC15" i="59"/>
  <c r="AC16" i="59"/>
  <c r="AD16" i="59" s="1"/>
  <c r="AD7" i="59"/>
  <c r="AD9" i="59"/>
  <c r="AD11" i="59"/>
  <c r="AD13" i="59"/>
  <c r="AD15" i="59"/>
  <c r="AG8" i="59"/>
  <c r="AG9" i="59"/>
  <c r="AF6" i="59"/>
  <c r="AG6" i="59" s="1"/>
  <c r="AF7" i="59"/>
  <c r="AG7" i="59" s="1"/>
  <c r="AF8" i="59"/>
  <c r="AF9" i="59"/>
  <c r="AF10" i="59"/>
  <c r="AF11" i="59"/>
  <c r="AG11" i="59" s="1"/>
  <c r="AF12" i="59"/>
  <c r="AG12" i="59" s="1"/>
  <c r="AF13" i="59"/>
  <c r="AG13" i="59" s="1"/>
  <c r="AF14" i="59"/>
  <c r="AG14" i="59" s="1"/>
  <c r="AF15" i="59"/>
  <c r="AG15" i="59" s="1"/>
  <c r="AF16" i="59"/>
  <c r="AG16" i="59" s="1"/>
  <c r="AF5" i="59"/>
  <c r="AG5" i="59" s="1"/>
  <c r="Z6" i="59"/>
  <c r="AA6" i="59" s="1"/>
  <c r="Z7" i="59"/>
  <c r="AA7" i="59" s="1"/>
  <c r="Z8" i="59"/>
  <c r="AA8" i="59" s="1"/>
  <c r="Z9" i="59"/>
  <c r="AA9" i="59" s="1"/>
  <c r="Z10" i="59"/>
  <c r="Z11" i="59"/>
  <c r="AA11" i="59" s="1"/>
  <c r="Z12" i="59"/>
  <c r="AA12" i="59" s="1"/>
  <c r="Z13" i="59"/>
  <c r="AA13" i="59" s="1"/>
  <c r="Z14" i="59"/>
  <c r="AA14" i="59" s="1"/>
  <c r="Z15" i="59"/>
  <c r="AA15" i="59" s="1"/>
  <c r="Z16" i="59"/>
  <c r="AA16" i="59" s="1"/>
  <c r="Z5" i="59"/>
  <c r="AA5" i="59" s="1"/>
  <c r="AC5" i="59"/>
  <c r="AD5" i="59" s="1"/>
  <c r="W5" i="59"/>
  <c r="X5" i="59" s="1"/>
  <c r="Z6" i="58"/>
  <c r="Z5" i="58"/>
  <c r="W6" i="58"/>
  <c r="W5" i="58"/>
  <c r="AB11" i="57"/>
  <c r="V11" i="57"/>
  <c r="P11" i="57"/>
  <c r="J11" i="57"/>
  <c r="D11" i="57"/>
  <c r="AF6" i="57"/>
  <c r="AG6" i="57" s="1"/>
  <c r="AF7" i="57"/>
  <c r="AG7" i="57" s="1"/>
  <c r="AF8" i="57"/>
  <c r="AG8" i="57" s="1"/>
  <c r="AF5" i="57"/>
  <c r="AG5" i="57" s="1"/>
  <c r="Z6" i="57"/>
  <c r="AA6" i="57" s="1"/>
  <c r="Z7" i="57"/>
  <c r="AA7" i="57" s="1"/>
  <c r="Z8" i="57"/>
  <c r="AA8" i="57" s="1"/>
  <c r="Z5" i="57"/>
  <c r="AA5" i="57" s="1"/>
  <c r="AC6" i="57"/>
  <c r="AD6" i="57" s="1"/>
  <c r="AC7" i="57"/>
  <c r="AD7" i="57" s="1"/>
  <c r="AC8" i="57"/>
  <c r="AD8" i="57" s="1"/>
  <c r="AC5" i="57"/>
  <c r="AD5" i="57" s="1"/>
  <c r="W6" i="57"/>
  <c r="X6" i="57" s="1"/>
  <c r="W7" i="57"/>
  <c r="X7" i="57" s="1"/>
  <c r="W8" i="57"/>
  <c r="X8" i="57" s="1"/>
  <c r="W5" i="57"/>
  <c r="X5" i="57" s="1"/>
  <c r="AB9" i="56"/>
  <c r="V9" i="56"/>
  <c r="P9" i="56"/>
  <c r="J9" i="56"/>
  <c r="D9" i="56"/>
  <c r="AF6" i="56"/>
  <c r="AG6" i="56" s="1"/>
  <c r="AF5" i="56"/>
  <c r="AG5" i="56" s="1"/>
  <c r="Z6" i="56"/>
  <c r="AA6" i="56" s="1"/>
  <c r="Z5" i="56"/>
  <c r="AA5" i="56" s="1"/>
  <c r="AC6" i="56"/>
  <c r="AD6" i="56" s="1"/>
  <c r="AC5" i="56"/>
  <c r="AD5" i="56" s="1"/>
  <c r="W6" i="56"/>
  <c r="X6" i="56" s="1"/>
  <c r="W5" i="56"/>
  <c r="X5" i="56" s="1"/>
  <c r="L6" i="54"/>
  <c r="L7" i="54"/>
  <c r="L8" i="54"/>
  <c r="L9" i="54"/>
  <c r="L10" i="54"/>
  <c r="L5" i="54"/>
  <c r="AB13" i="54"/>
  <c r="V13" i="54"/>
  <c r="P13" i="54"/>
  <c r="D13" i="54"/>
  <c r="AF6" i="54"/>
  <c r="AG6" i="54" s="1"/>
  <c r="AF7" i="54"/>
  <c r="AG7" i="54" s="1"/>
  <c r="AF8" i="54"/>
  <c r="AG8" i="54" s="1"/>
  <c r="AF9" i="54"/>
  <c r="AG9" i="54" s="1"/>
  <c r="AF10" i="54"/>
  <c r="AG10" i="54" s="1"/>
  <c r="AF5" i="54"/>
  <c r="AG5" i="54" s="1"/>
  <c r="Z6" i="54"/>
  <c r="AA6" i="54" s="1"/>
  <c r="Z7" i="54"/>
  <c r="AA7" i="54" s="1"/>
  <c r="Z8" i="54"/>
  <c r="AA8" i="54" s="1"/>
  <c r="Z9" i="54"/>
  <c r="AA9" i="54" s="1"/>
  <c r="Z10" i="54"/>
  <c r="AA10" i="54" s="1"/>
  <c r="Z5" i="54"/>
  <c r="AA5" i="54" s="1"/>
  <c r="AC6" i="54"/>
  <c r="AD6" i="54" s="1"/>
  <c r="AC7" i="54"/>
  <c r="AD7" i="54" s="1"/>
  <c r="AC8" i="54"/>
  <c r="AD8" i="54" s="1"/>
  <c r="AC9" i="54"/>
  <c r="AD9" i="54" s="1"/>
  <c r="AC10" i="54"/>
  <c r="AD10" i="54" s="1"/>
  <c r="AC5" i="54"/>
  <c r="AD5" i="54" s="1"/>
  <c r="W6" i="54"/>
  <c r="X6" i="54" s="1"/>
  <c r="W7" i="54"/>
  <c r="X7" i="54" s="1"/>
  <c r="W8" i="54"/>
  <c r="X8" i="54" s="1"/>
  <c r="W9" i="54"/>
  <c r="X9" i="54" s="1"/>
  <c r="W10" i="54"/>
  <c r="X10" i="54" s="1"/>
  <c r="W5" i="54"/>
  <c r="X5" i="54" s="1"/>
  <c r="AB9" i="53"/>
  <c r="V9" i="53"/>
  <c r="P9" i="53"/>
  <c r="J9" i="53"/>
  <c r="D9" i="53"/>
  <c r="AG6" i="53"/>
  <c r="AF6" i="53"/>
  <c r="AF5" i="53"/>
  <c r="AG5" i="53" s="1"/>
  <c r="Z6" i="53"/>
  <c r="AA6" i="53" s="1"/>
  <c r="Z5" i="53"/>
  <c r="AA5" i="53" s="1"/>
  <c r="AC6" i="53"/>
  <c r="AD6" i="53" s="1"/>
  <c r="AC5" i="53"/>
  <c r="AD5" i="53" s="1"/>
  <c r="W6" i="53"/>
  <c r="X6" i="53" s="1"/>
  <c r="W5" i="53"/>
  <c r="X5" i="53" s="1"/>
  <c r="AF6" i="65"/>
  <c r="AG6" i="65" s="1"/>
  <c r="AF5" i="65"/>
  <c r="AG5" i="65" s="1"/>
  <c r="Z6" i="65"/>
  <c r="AA6" i="65" s="1"/>
  <c r="Z5" i="65"/>
  <c r="AA5" i="65" s="1"/>
  <c r="AC6" i="65"/>
  <c r="AD6" i="65" s="1"/>
  <c r="AC5" i="65"/>
  <c r="AD5" i="65" s="1"/>
  <c r="W6" i="65"/>
  <c r="X6" i="65" s="1"/>
  <c r="W5" i="65"/>
  <c r="X5" i="65" s="1"/>
  <c r="AF6" i="52"/>
  <c r="AG6" i="52" s="1"/>
  <c r="AF7" i="52"/>
  <c r="AG7" i="52" s="1"/>
  <c r="AF8" i="52"/>
  <c r="AG8" i="52" s="1"/>
  <c r="AF9" i="52"/>
  <c r="AG9" i="52" s="1"/>
  <c r="AF10" i="52"/>
  <c r="AG10" i="52" s="1"/>
  <c r="AF11" i="52"/>
  <c r="AG11" i="52" s="1"/>
  <c r="AF12" i="52"/>
  <c r="AG12" i="52" s="1"/>
  <c r="AF5" i="52"/>
  <c r="AG5" i="52" s="1"/>
  <c r="Z6" i="52"/>
  <c r="AA6" i="52" s="1"/>
  <c r="Z7" i="52"/>
  <c r="AA7" i="52" s="1"/>
  <c r="Z8" i="52"/>
  <c r="AA8" i="52" s="1"/>
  <c r="Z9" i="52"/>
  <c r="AA9" i="52" s="1"/>
  <c r="Z10" i="52"/>
  <c r="AA10" i="52" s="1"/>
  <c r="Z11" i="52"/>
  <c r="AA11" i="52" s="1"/>
  <c r="Z12" i="52"/>
  <c r="AA12" i="52" s="1"/>
  <c r="Z5" i="52"/>
  <c r="AA5" i="52" s="1"/>
  <c r="AC6" i="52"/>
  <c r="AD6" i="52" s="1"/>
  <c r="AC7" i="52"/>
  <c r="AD7" i="52" s="1"/>
  <c r="AC8" i="52"/>
  <c r="AD8" i="52" s="1"/>
  <c r="AC9" i="52"/>
  <c r="AD9" i="52" s="1"/>
  <c r="AC10" i="52"/>
  <c r="AD10" i="52" s="1"/>
  <c r="AC11" i="52"/>
  <c r="AD11" i="52" s="1"/>
  <c r="AC12" i="52"/>
  <c r="AD12" i="52" s="1"/>
  <c r="AC5" i="52"/>
  <c r="AD5" i="52" s="1"/>
  <c r="W6" i="52"/>
  <c r="X6" i="52" s="1"/>
  <c r="W7" i="52"/>
  <c r="X7" i="52" s="1"/>
  <c r="W8" i="52"/>
  <c r="X8" i="52" s="1"/>
  <c r="W9" i="52"/>
  <c r="X9" i="52" s="1"/>
  <c r="W10" i="52"/>
  <c r="X10" i="52" s="1"/>
  <c r="W11" i="52"/>
  <c r="X11" i="52" s="1"/>
  <c r="W12" i="52"/>
  <c r="X12" i="52" s="1"/>
  <c r="W5" i="52"/>
  <c r="X5" i="52" s="1"/>
  <c r="AB10" i="50"/>
  <c r="V10" i="50"/>
  <c r="P10" i="50"/>
  <c r="J10" i="50"/>
  <c r="D10" i="50"/>
  <c r="AD5" i="50"/>
  <c r="AF6" i="50"/>
  <c r="AG6" i="50" s="1"/>
  <c r="AF7" i="50"/>
  <c r="AG7" i="50" s="1"/>
  <c r="AF5" i="50"/>
  <c r="AG5" i="50" s="1"/>
  <c r="Z6" i="50"/>
  <c r="AA6" i="50" s="1"/>
  <c r="Z7" i="50"/>
  <c r="AA7" i="50" s="1"/>
  <c r="Z5" i="50"/>
  <c r="AA5" i="50" s="1"/>
  <c r="AC6" i="50"/>
  <c r="AD6" i="50" s="1"/>
  <c r="AC7" i="50"/>
  <c r="AD7" i="50" s="1"/>
  <c r="AC5" i="50"/>
  <c r="W6" i="50"/>
  <c r="X6" i="50" s="1"/>
  <c r="W7" i="50"/>
  <c r="X7" i="50" s="1"/>
  <c r="W5" i="50"/>
  <c r="X5" i="50" s="1"/>
  <c r="AF6" i="49"/>
  <c r="AG6" i="49" s="1"/>
  <c r="AF7" i="49"/>
  <c r="AG7" i="49" s="1"/>
  <c r="AF8" i="49"/>
  <c r="AG8" i="49" s="1"/>
  <c r="AF9" i="49"/>
  <c r="AG9" i="49" s="1"/>
  <c r="AF5" i="49"/>
  <c r="AG5" i="49" s="1"/>
  <c r="Z6" i="49"/>
  <c r="AA6" i="49" s="1"/>
  <c r="Z7" i="49"/>
  <c r="AA7" i="49" s="1"/>
  <c r="Z8" i="49"/>
  <c r="AA8" i="49" s="1"/>
  <c r="Z9" i="49"/>
  <c r="AA9" i="49" s="1"/>
  <c r="Z5" i="49"/>
  <c r="AA5" i="49" s="1"/>
  <c r="AC6" i="49"/>
  <c r="AD6" i="49" s="1"/>
  <c r="AC7" i="49"/>
  <c r="AD7" i="49" s="1"/>
  <c r="AC8" i="49"/>
  <c r="AD8" i="49" s="1"/>
  <c r="AC9" i="49"/>
  <c r="AD9" i="49" s="1"/>
  <c r="AC5" i="49"/>
  <c r="AD5" i="49" s="1"/>
  <c r="W6" i="49"/>
  <c r="X6" i="49" s="1"/>
  <c r="W7" i="49"/>
  <c r="X7" i="49" s="1"/>
  <c r="W8" i="49"/>
  <c r="X8" i="49" s="1"/>
  <c r="W9" i="49"/>
  <c r="X9" i="49" s="1"/>
  <c r="W5" i="49"/>
  <c r="X5" i="49" s="1"/>
  <c r="AF6" i="64"/>
  <c r="AG6" i="64" s="1"/>
  <c r="AF7" i="64"/>
  <c r="AG7" i="64" s="1"/>
  <c r="AF8" i="64"/>
  <c r="AG8" i="64" s="1"/>
  <c r="AF9" i="64"/>
  <c r="AG9" i="64" s="1"/>
  <c r="AF10" i="64"/>
  <c r="AG10" i="64" s="1"/>
  <c r="AF11" i="64"/>
  <c r="AG11" i="64" s="1"/>
  <c r="AF12" i="64"/>
  <c r="AG12" i="64" s="1"/>
  <c r="AF13" i="64"/>
  <c r="AG13" i="64" s="1"/>
  <c r="AF14" i="64"/>
  <c r="AG14" i="64" s="1"/>
  <c r="AF5" i="64"/>
  <c r="AG5" i="64" s="1"/>
  <c r="Z6" i="64"/>
  <c r="AA6" i="64" s="1"/>
  <c r="Z7" i="64"/>
  <c r="AA7" i="64" s="1"/>
  <c r="Z8" i="64"/>
  <c r="AA8" i="64" s="1"/>
  <c r="Z9" i="64"/>
  <c r="AA9" i="64" s="1"/>
  <c r="Z10" i="64"/>
  <c r="AA10" i="64" s="1"/>
  <c r="Z11" i="64"/>
  <c r="AA11" i="64" s="1"/>
  <c r="Z12" i="64"/>
  <c r="AA12" i="64" s="1"/>
  <c r="Z13" i="64"/>
  <c r="AA13" i="64" s="1"/>
  <c r="Z14" i="64"/>
  <c r="AA14" i="64" s="1"/>
  <c r="Z5" i="64"/>
  <c r="AA5" i="64" s="1"/>
  <c r="AC6" i="64"/>
  <c r="AD6" i="64" s="1"/>
  <c r="AC7" i="64"/>
  <c r="AD7" i="64" s="1"/>
  <c r="AC8" i="64"/>
  <c r="AD8" i="64" s="1"/>
  <c r="AC9" i="64"/>
  <c r="AD9" i="64" s="1"/>
  <c r="AC10" i="64"/>
  <c r="AD10" i="64" s="1"/>
  <c r="AC11" i="64"/>
  <c r="AD11" i="64" s="1"/>
  <c r="AC12" i="64"/>
  <c r="AD12" i="64" s="1"/>
  <c r="AC13" i="64"/>
  <c r="AD13" i="64" s="1"/>
  <c r="AC14" i="64"/>
  <c r="AD14" i="64" s="1"/>
  <c r="AC5" i="64"/>
  <c r="AD5" i="64" s="1"/>
  <c r="W6" i="64"/>
  <c r="X6" i="64" s="1"/>
  <c r="W7" i="64"/>
  <c r="X7" i="64" s="1"/>
  <c r="W8" i="64"/>
  <c r="X8" i="64" s="1"/>
  <c r="W9" i="64"/>
  <c r="X9" i="64" s="1"/>
  <c r="W10" i="64"/>
  <c r="X10" i="64" s="1"/>
  <c r="W11" i="64"/>
  <c r="X11" i="64" s="1"/>
  <c r="W12" i="64"/>
  <c r="X12" i="64" s="1"/>
  <c r="W13" i="64"/>
  <c r="X13" i="64" s="1"/>
  <c r="W14" i="64"/>
  <c r="X14" i="64" s="1"/>
  <c r="W5" i="64"/>
  <c r="X5" i="64" s="1"/>
  <c r="AF6" i="63"/>
  <c r="AG6" i="63" s="1"/>
  <c r="AF5" i="63"/>
  <c r="AG5" i="63" s="1"/>
  <c r="Z6" i="63"/>
  <c r="AA6" i="63" s="1"/>
  <c r="Z5" i="63"/>
  <c r="AA5" i="63" s="1"/>
  <c r="AC6" i="63"/>
  <c r="AD6" i="63" s="1"/>
  <c r="AC5" i="63"/>
  <c r="AD5" i="63" s="1"/>
  <c r="W6" i="63"/>
  <c r="X6" i="63" s="1"/>
  <c r="W5" i="63"/>
  <c r="X5" i="63" s="1"/>
  <c r="AF6" i="48"/>
  <c r="AG6" i="48" s="1"/>
  <c r="AF7" i="48"/>
  <c r="AG7" i="48" s="1"/>
  <c r="AF8" i="48"/>
  <c r="AG8" i="48" s="1"/>
  <c r="AF9" i="48"/>
  <c r="AG9" i="48" s="1"/>
  <c r="AF10" i="48"/>
  <c r="AG10" i="48" s="1"/>
  <c r="AF11" i="48"/>
  <c r="AG11" i="48" s="1"/>
  <c r="AF5" i="48"/>
  <c r="AG5" i="48" s="1"/>
  <c r="Z6" i="48"/>
  <c r="AA6" i="48" s="1"/>
  <c r="Z7" i="48"/>
  <c r="AA7" i="48" s="1"/>
  <c r="Z8" i="48"/>
  <c r="AA8" i="48" s="1"/>
  <c r="Z9" i="48"/>
  <c r="AA9" i="48" s="1"/>
  <c r="Z10" i="48"/>
  <c r="AA10" i="48" s="1"/>
  <c r="Z11" i="48"/>
  <c r="AA11" i="48" s="1"/>
  <c r="Z5" i="48"/>
  <c r="AA5" i="48" s="1"/>
  <c r="AC6" i="48"/>
  <c r="AD6" i="48" s="1"/>
  <c r="AC7" i="48"/>
  <c r="AD7" i="48" s="1"/>
  <c r="AC8" i="48"/>
  <c r="AD8" i="48" s="1"/>
  <c r="AC9" i="48"/>
  <c r="AD9" i="48" s="1"/>
  <c r="AC10" i="48"/>
  <c r="AD10" i="48" s="1"/>
  <c r="AC11" i="48"/>
  <c r="AD11" i="48" s="1"/>
  <c r="AC5" i="48"/>
  <c r="AD5" i="48" s="1"/>
  <c r="W6" i="48"/>
  <c r="X6" i="48" s="1"/>
  <c r="W7" i="48"/>
  <c r="X7" i="48" s="1"/>
  <c r="W8" i="48"/>
  <c r="X8" i="48" s="1"/>
  <c r="W9" i="48"/>
  <c r="X9" i="48" s="1"/>
  <c r="W10" i="48"/>
  <c r="X10" i="48" s="1"/>
  <c r="W11" i="48"/>
  <c r="X11" i="48" s="1"/>
  <c r="W5" i="48"/>
  <c r="X5" i="48" s="1"/>
  <c r="AF6" i="47"/>
  <c r="AG6" i="47" s="1"/>
  <c r="AF7" i="47"/>
  <c r="AG7" i="47" s="1"/>
  <c r="AF8" i="47"/>
  <c r="AG8" i="47" s="1"/>
  <c r="AF9" i="47"/>
  <c r="AG9" i="47" s="1"/>
  <c r="AF10" i="47"/>
  <c r="AG10" i="47" s="1"/>
  <c r="AF11" i="47"/>
  <c r="AG11" i="47" s="1"/>
  <c r="AF5" i="47"/>
  <c r="AG5" i="47" s="1"/>
  <c r="Z6" i="47"/>
  <c r="AA6" i="47" s="1"/>
  <c r="Z7" i="47"/>
  <c r="AA7" i="47" s="1"/>
  <c r="Z8" i="47"/>
  <c r="AA8" i="47" s="1"/>
  <c r="Z9" i="47"/>
  <c r="AA9" i="47" s="1"/>
  <c r="Z10" i="47"/>
  <c r="AA10" i="47" s="1"/>
  <c r="Z11" i="47"/>
  <c r="AA11" i="47" s="1"/>
  <c r="Z5" i="47"/>
  <c r="AA5" i="47" s="1"/>
  <c r="X6" i="47"/>
  <c r="X7" i="47"/>
  <c r="X8" i="47"/>
  <c r="X9" i="47"/>
  <c r="X10" i="47"/>
  <c r="X11" i="47"/>
  <c r="X5" i="47"/>
  <c r="AC6" i="47"/>
  <c r="AD6" i="47" s="1"/>
  <c r="AC7" i="47"/>
  <c r="AD7" i="47" s="1"/>
  <c r="AC8" i="47"/>
  <c r="AD8" i="47" s="1"/>
  <c r="AC9" i="47"/>
  <c r="AD9" i="47" s="1"/>
  <c r="AC10" i="47"/>
  <c r="AD10" i="47" s="1"/>
  <c r="AC11" i="47"/>
  <c r="AD11" i="47" s="1"/>
  <c r="AC5" i="47"/>
  <c r="AD5" i="47" s="1"/>
  <c r="AD6" i="58" l="1"/>
  <c r="AD5" i="58"/>
  <c r="AG6" i="58"/>
  <c r="AG5" i="58"/>
  <c r="AA6" i="58"/>
  <c r="AA5" i="58"/>
  <c r="AF6" i="66"/>
  <c r="AG6" i="66" s="1"/>
  <c r="AF7" i="66"/>
  <c r="AG7" i="66" s="1"/>
  <c r="AF8" i="66"/>
  <c r="AG8" i="66" s="1"/>
  <c r="AF9" i="66"/>
  <c r="AG9" i="66" s="1"/>
  <c r="AF5" i="66"/>
  <c r="AG5" i="66" s="1"/>
  <c r="Z6" i="66"/>
  <c r="AA6" i="66" s="1"/>
  <c r="Z7" i="66"/>
  <c r="AA7" i="66" s="1"/>
  <c r="Z8" i="66"/>
  <c r="AA8" i="66" s="1"/>
  <c r="Z9" i="66"/>
  <c r="AA9" i="66" s="1"/>
  <c r="Z5" i="66"/>
  <c r="AA5" i="66" s="1"/>
  <c r="AC6" i="66"/>
  <c r="AD6" i="66" s="1"/>
  <c r="AC7" i="66"/>
  <c r="AD7" i="66" s="1"/>
  <c r="AC8" i="66"/>
  <c r="AD8" i="66" s="1"/>
  <c r="AC9" i="66"/>
  <c r="AD9" i="66" s="1"/>
  <c r="AC5" i="66"/>
  <c r="AD5" i="66" s="1"/>
  <c r="W6" i="66"/>
  <c r="X6" i="66" s="1"/>
  <c r="W7" i="66"/>
  <c r="X7" i="66" s="1"/>
  <c r="W8" i="66"/>
  <c r="X8" i="66" s="1"/>
  <c r="W9" i="66"/>
  <c r="X9" i="66" s="1"/>
  <c r="W5" i="66"/>
  <c r="X5" i="66" s="1"/>
  <c r="P9" i="58" l="1"/>
  <c r="J9" i="58"/>
  <c r="D9" i="58"/>
  <c r="U5" i="70" l="1"/>
  <c r="T5" i="70"/>
  <c r="R5" i="70"/>
  <c r="P6" i="70" s="1"/>
  <c r="Q5" i="70"/>
  <c r="O5" i="70"/>
  <c r="M6" i="70" s="1"/>
  <c r="N5" i="70"/>
  <c r="L5" i="70"/>
  <c r="J6" i="70" s="1"/>
  <c r="J7" i="70" s="1"/>
  <c r="J9" i="70" s="1"/>
  <c r="K5" i="70"/>
  <c r="I5" i="70"/>
  <c r="G6" i="70" s="1"/>
  <c r="H5" i="70"/>
  <c r="F5" i="70"/>
  <c r="D6" i="70" s="1"/>
  <c r="D7" i="70" s="1"/>
  <c r="D9" i="70" s="1"/>
  <c r="E5" i="70"/>
  <c r="T8" i="69"/>
  <c r="U8" i="69" s="1"/>
  <c r="Q8" i="69"/>
  <c r="R8" i="69" s="1"/>
  <c r="N8" i="69"/>
  <c r="O8" i="69" s="1"/>
  <c r="K8" i="69"/>
  <c r="L8" i="69" s="1"/>
  <c r="H8" i="69"/>
  <c r="I8" i="69" s="1"/>
  <c r="E8" i="69"/>
  <c r="F8" i="69" s="1"/>
  <c r="T7" i="69"/>
  <c r="U7" i="69" s="1"/>
  <c r="Q7" i="69"/>
  <c r="R7" i="69" s="1"/>
  <c r="N7" i="69"/>
  <c r="O7" i="69" s="1"/>
  <c r="K7" i="69"/>
  <c r="L7" i="69" s="1"/>
  <c r="H7" i="69"/>
  <c r="I7" i="69" s="1"/>
  <c r="E7" i="69"/>
  <c r="F7" i="69" s="1"/>
  <c r="T6" i="69"/>
  <c r="U6" i="69" s="1"/>
  <c r="Q6" i="69"/>
  <c r="R6" i="69" s="1"/>
  <c r="N6" i="69"/>
  <c r="O6" i="69" s="1"/>
  <c r="K6" i="69"/>
  <c r="L6" i="69" s="1"/>
  <c r="H6" i="69"/>
  <c r="I6" i="69" s="1"/>
  <c r="E6" i="69"/>
  <c r="F6" i="69" s="1"/>
  <c r="U5" i="69"/>
  <c r="T5" i="69"/>
  <c r="Q5" i="69"/>
  <c r="R5" i="69" s="1"/>
  <c r="P9" i="69" s="1"/>
  <c r="N5" i="69"/>
  <c r="O5" i="69" s="1"/>
  <c r="L5" i="69"/>
  <c r="K5" i="69"/>
  <c r="I5" i="69"/>
  <c r="G9" i="69" s="1"/>
  <c r="H5" i="69"/>
  <c r="F5" i="69"/>
  <c r="D9" i="69" s="1"/>
  <c r="D10" i="69" s="1"/>
  <c r="E5" i="69"/>
  <c r="T8" i="68"/>
  <c r="U8" i="68" s="1"/>
  <c r="Q8" i="68"/>
  <c r="R8" i="68" s="1"/>
  <c r="N8" i="68"/>
  <c r="O8" i="68" s="1"/>
  <c r="K8" i="68"/>
  <c r="L8" i="68" s="1"/>
  <c r="H8" i="68"/>
  <c r="I8" i="68" s="1"/>
  <c r="E8" i="68"/>
  <c r="F8" i="68" s="1"/>
  <c r="T7" i="68"/>
  <c r="U7" i="68" s="1"/>
  <c r="Q7" i="68"/>
  <c r="R7" i="68" s="1"/>
  <c r="N7" i="68"/>
  <c r="O7" i="68" s="1"/>
  <c r="K7" i="68"/>
  <c r="L7" i="68" s="1"/>
  <c r="H7" i="68"/>
  <c r="I7" i="68" s="1"/>
  <c r="E7" i="68"/>
  <c r="F7" i="68" s="1"/>
  <c r="T6" i="68"/>
  <c r="U6" i="68" s="1"/>
  <c r="Q6" i="68"/>
  <c r="R6" i="68" s="1"/>
  <c r="N6" i="68"/>
  <c r="O6" i="68" s="1"/>
  <c r="K6" i="68"/>
  <c r="L6" i="68" s="1"/>
  <c r="H6" i="68"/>
  <c r="I6" i="68" s="1"/>
  <c r="E6" i="68"/>
  <c r="F6" i="68" s="1"/>
  <c r="T5" i="68"/>
  <c r="U5" i="68" s="1"/>
  <c r="Q5" i="68"/>
  <c r="R5" i="68" s="1"/>
  <c r="N5" i="68"/>
  <c r="O5" i="68" s="1"/>
  <c r="L5" i="68"/>
  <c r="K5" i="68"/>
  <c r="H5" i="68"/>
  <c r="I5" i="68" s="1"/>
  <c r="E5" i="68"/>
  <c r="F5" i="68" s="1"/>
  <c r="T11" i="67"/>
  <c r="U11" i="67" s="1"/>
  <c r="Q11" i="67"/>
  <c r="R11" i="67" s="1"/>
  <c r="N11" i="67"/>
  <c r="O11" i="67" s="1"/>
  <c r="K11" i="67"/>
  <c r="L11" i="67" s="1"/>
  <c r="H11" i="67"/>
  <c r="I11" i="67" s="1"/>
  <c r="E11" i="67"/>
  <c r="F11" i="67" s="1"/>
  <c r="T10" i="67"/>
  <c r="U10" i="67" s="1"/>
  <c r="Q10" i="67"/>
  <c r="R10" i="67" s="1"/>
  <c r="N10" i="67"/>
  <c r="O10" i="67" s="1"/>
  <c r="K10" i="67"/>
  <c r="L10" i="67" s="1"/>
  <c r="H10" i="67"/>
  <c r="I10" i="67" s="1"/>
  <c r="E10" i="67"/>
  <c r="F10" i="67" s="1"/>
  <c r="U9" i="67"/>
  <c r="T9" i="67"/>
  <c r="Q9" i="67"/>
  <c r="R9" i="67" s="1"/>
  <c r="N9" i="67"/>
  <c r="O9" i="67" s="1"/>
  <c r="K9" i="67"/>
  <c r="L9" i="67" s="1"/>
  <c r="H9" i="67"/>
  <c r="I9" i="67" s="1"/>
  <c r="E9" i="67"/>
  <c r="F9" i="67" s="1"/>
  <c r="T8" i="67"/>
  <c r="U8" i="67" s="1"/>
  <c r="Q8" i="67"/>
  <c r="R8" i="67" s="1"/>
  <c r="N8" i="67"/>
  <c r="O8" i="67" s="1"/>
  <c r="K8" i="67"/>
  <c r="L8" i="67" s="1"/>
  <c r="H8" i="67"/>
  <c r="I8" i="67" s="1"/>
  <c r="E8" i="67"/>
  <c r="F8" i="67" s="1"/>
  <c r="T7" i="67"/>
  <c r="U7" i="67" s="1"/>
  <c r="Q7" i="67"/>
  <c r="R7" i="67" s="1"/>
  <c r="N7" i="67"/>
  <c r="O7" i="67" s="1"/>
  <c r="K7" i="67"/>
  <c r="L7" i="67" s="1"/>
  <c r="H7" i="67"/>
  <c r="I7" i="67" s="1"/>
  <c r="E7" i="67"/>
  <c r="F7" i="67" s="1"/>
  <c r="T6" i="67"/>
  <c r="U6" i="67" s="1"/>
  <c r="Q6" i="67"/>
  <c r="R6" i="67" s="1"/>
  <c r="N6" i="67"/>
  <c r="O6" i="67" s="1"/>
  <c r="K6" i="67"/>
  <c r="L6" i="67" s="1"/>
  <c r="H6" i="67"/>
  <c r="I6" i="67" s="1"/>
  <c r="E6" i="67"/>
  <c r="F6" i="67" s="1"/>
  <c r="T5" i="67"/>
  <c r="U5" i="67" s="1"/>
  <c r="Q5" i="67"/>
  <c r="R5" i="67" s="1"/>
  <c r="N5" i="67"/>
  <c r="O5" i="67" s="1"/>
  <c r="L5" i="67"/>
  <c r="K5" i="67"/>
  <c r="H5" i="67"/>
  <c r="I5" i="67" s="1"/>
  <c r="E5" i="67"/>
  <c r="F5" i="67" s="1"/>
  <c r="T9" i="66"/>
  <c r="Q9" i="66"/>
  <c r="R9" i="66" s="1"/>
  <c r="N9" i="66"/>
  <c r="O9" i="66" s="1"/>
  <c r="K9" i="66"/>
  <c r="L9" i="66" s="1"/>
  <c r="H9" i="66"/>
  <c r="I9" i="66" s="1"/>
  <c r="E9" i="66"/>
  <c r="F9" i="66" s="1"/>
  <c r="T8" i="66"/>
  <c r="U8" i="66" s="1"/>
  <c r="Q8" i="66"/>
  <c r="R8" i="66" s="1"/>
  <c r="N8" i="66"/>
  <c r="O8" i="66" s="1"/>
  <c r="K8" i="66"/>
  <c r="L8" i="66" s="1"/>
  <c r="H8" i="66"/>
  <c r="I8" i="66" s="1"/>
  <c r="E8" i="66"/>
  <c r="F8" i="66" s="1"/>
  <c r="T7" i="66"/>
  <c r="U7" i="66" s="1"/>
  <c r="Q7" i="66"/>
  <c r="R7" i="66" s="1"/>
  <c r="N7" i="66"/>
  <c r="O7" i="66" s="1"/>
  <c r="K7" i="66"/>
  <c r="L7" i="66" s="1"/>
  <c r="H7" i="66"/>
  <c r="I7" i="66" s="1"/>
  <c r="E7" i="66"/>
  <c r="F7" i="66" s="1"/>
  <c r="T6" i="66"/>
  <c r="Q6" i="66"/>
  <c r="R6" i="66" s="1"/>
  <c r="N6" i="66"/>
  <c r="O6" i="66" s="1"/>
  <c r="K6" i="66"/>
  <c r="L6" i="66" s="1"/>
  <c r="H6" i="66"/>
  <c r="I6" i="66" s="1"/>
  <c r="E6" i="66"/>
  <c r="F6" i="66" s="1"/>
  <c r="T5" i="66"/>
  <c r="Q5" i="66"/>
  <c r="R5" i="66" s="1"/>
  <c r="N5" i="66"/>
  <c r="O5" i="66" s="1"/>
  <c r="L5" i="66"/>
  <c r="K5" i="66"/>
  <c r="I5" i="66"/>
  <c r="H5" i="66"/>
  <c r="E5" i="66"/>
  <c r="F5" i="66" s="1"/>
  <c r="T6" i="65"/>
  <c r="U6" i="65" s="1"/>
  <c r="Q6" i="65"/>
  <c r="R6" i="65" s="1"/>
  <c r="N6" i="65"/>
  <c r="O6" i="65" s="1"/>
  <c r="K6" i="65"/>
  <c r="L6" i="65" s="1"/>
  <c r="H6" i="65"/>
  <c r="I6" i="65" s="1"/>
  <c r="E6" i="65"/>
  <c r="F6" i="65" s="1"/>
  <c r="T5" i="65"/>
  <c r="Q5" i="65"/>
  <c r="R5" i="65" s="1"/>
  <c r="P7" i="65" s="1"/>
  <c r="N5" i="65"/>
  <c r="O5" i="65" s="1"/>
  <c r="M7" i="65" s="1"/>
  <c r="K5" i="65"/>
  <c r="L5" i="65" s="1"/>
  <c r="J7" i="65" s="1"/>
  <c r="H5" i="65"/>
  <c r="I5" i="65" s="1"/>
  <c r="G7" i="65" s="1"/>
  <c r="E5" i="65"/>
  <c r="F5" i="65" s="1"/>
  <c r="D7" i="65" s="1"/>
  <c r="T14" i="64"/>
  <c r="U14" i="64" s="1"/>
  <c r="Q14" i="64"/>
  <c r="R14" i="64" s="1"/>
  <c r="N14" i="64"/>
  <c r="O14" i="64" s="1"/>
  <c r="K14" i="64"/>
  <c r="L14" i="64" s="1"/>
  <c r="H14" i="64"/>
  <c r="I14" i="64" s="1"/>
  <c r="E14" i="64"/>
  <c r="F14" i="64" s="1"/>
  <c r="T13" i="64"/>
  <c r="U13" i="64" s="1"/>
  <c r="Q13" i="64"/>
  <c r="R13" i="64" s="1"/>
  <c r="N13" i="64"/>
  <c r="O13" i="64" s="1"/>
  <c r="K13" i="64"/>
  <c r="L13" i="64" s="1"/>
  <c r="I13" i="64"/>
  <c r="H13" i="64"/>
  <c r="E13" i="64"/>
  <c r="F13" i="64" s="1"/>
  <c r="T12" i="64"/>
  <c r="U12" i="64" s="1"/>
  <c r="Q12" i="64"/>
  <c r="R12" i="64" s="1"/>
  <c r="N12" i="64"/>
  <c r="O12" i="64" s="1"/>
  <c r="K12" i="64"/>
  <c r="L12" i="64" s="1"/>
  <c r="H12" i="64"/>
  <c r="I12" i="64" s="1"/>
  <c r="E12" i="64"/>
  <c r="F12" i="64" s="1"/>
  <c r="T11" i="64"/>
  <c r="U11" i="64" s="1"/>
  <c r="Q11" i="64"/>
  <c r="R11" i="64" s="1"/>
  <c r="N11" i="64"/>
  <c r="O11" i="64" s="1"/>
  <c r="K11" i="64"/>
  <c r="L11" i="64" s="1"/>
  <c r="H11" i="64"/>
  <c r="I11" i="64" s="1"/>
  <c r="E11" i="64"/>
  <c r="F11" i="64" s="1"/>
  <c r="T10" i="64"/>
  <c r="U10" i="64" s="1"/>
  <c r="Q10" i="64"/>
  <c r="R10" i="64" s="1"/>
  <c r="N10" i="64"/>
  <c r="O10" i="64" s="1"/>
  <c r="K10" i="64"/>
  <c r="L10" i="64" s="1"/>
  <c r="H10" i="64"/>
  <c r="I10" i="64" s="1"/>
  <c r="E10" i="64"/>
  <c r="F10" i="64" s="1"/>
  <c r="T9" i="64"/>
  <c r="U9" i="64" s="1"/>
  <c r="Q9" i="64"/>
  <c r="R9" i="64" s="1"/>
  <c r="N9" i="64"/>
  <c r="O9" i="64" s="1"/>
  <c r="K9" i="64"/>
  <c r="L9" i="64" s="1"/>
  <c r="H9" i="64"/>
  <c r="I9" i="64" s="1"/>
  <c r="E9" i="64"/>
  <c r="F9" i="64" s="1"/>
  <c r="T8" i="64"/>
  <c r="U8" i="64" s="1"/>
  <c r="Q8" i="64"/>
  <c r="R8" i="64" s="1"/>
  <c r="N8" i="64"/>
  <c r="O8" i="64" s="1"/>
  <c r="K8" i="64"/>
  <c r="L8" i="64" s="1"/>
  <c r="H8" i="64"/>
  <c r="I8" i="64" s="1"/>
  <c r="E8" i="64"/>
  <c r="F8" i="64" s="1"/>
  <c r="T7" i="64"/>
  <c r="U7" i="64" s="1"/>
  <c r="Q7" i="64"/>
  <c r="R7" i="64" s="1"/>
  <c r="N7" i="64"/>
  <c r="O7" i="64" s="1"/>
  <c r="K7" i="64"/>
  <c r="L7" i="64" s="1"/>
  <c r="H7" i="64"/>
  <c r="I7" i="64" s="1"/>
  <c r="E7" i="64"/>
  <c r="F7" i="64" s="1"/>
  <c r="T6" i="64"/>
  <c r="U6" i="64" s="1"/>
  <c r="R6" i="64"/>
  <c r="Q6" i="64"/>
  <c r="N6" i="64"/>
  <c r="O6" i="64" s="1"/>
  <c r="K6" i="64"/>
  <c r="L6" i="64" s="1"/>
  <c r="H6" i="64"/>
  <c r="I6" i="64" s="1"/>
  <c r="E6" i="64"/>
  <c r="F6" i="64" s="1"/>
  <c r="T5" i="64"/>
  <c r="U5" i="64" s="1"/>
  <c r="Q5" i="64"/>
  <c r="R5" i="64" s="1"/>
  <c r="N5" i="64"/>
  <c r="O5" i="64" s="1"/>
  <c r="K5" i="64"/>
  <c r="L5" i="64" s="1"/>
  <c r="H5" i="64"/>
  <c r="I5" i="64" s="1"/>
  <c r="E5" i="64"/>
  <c r="F5" i="64" s="1"/>
  <c r="T6" i="63"/>
  <c r="U6" i="63" s="1"/>
  <c r="Q6" i="63"/>
  <c r="R6" i="63" s="1"/>
  <c r="N6" i="63"/>
  <c r="O6" i="63" s="1"/>
  <c r="K6" i="63"/>
  <c r="L6" i="63" s="1"/>
  <c r="H6" i="63"/>
  <c r="I6" i="63" s="1"/>
  <c r="E6" i="63"/>
  <c r="F6" i="63" s="1"/>
  <c r="T5" i="63"/>
  <c r="U5" i="63" s="1"/>
  <c r="Q5" i="63"/>
  <c r="R5" i="63" s="1"/>
  <c r="N5" i="63"/>
  <c r="O5" i="63" s="1"/>
  <c r="K5" i="63"/>
  <c r="L5" i="63" s="1"/>
  <c r="H5" i="63"/>
  <c r="I5" i="63" s="1"/>
  <c r="E5" i="63"/>
  <c r="F5" i="63" s="1"/>
  <c r="T59" i="62"/>
  <c r="U59" i="62" s="1"/>
  <c r="Q59" i="62"/>
  <c r="R59" i="62" s="1"/>
  <c r="N59" i="62"/>
  <c r="O59" i="62" s="1"/>
  <c r="K59" i="62"/>
  <c r="L59" i="62" s="1"/>
  <c r="H59" i="62"/>
  <c r="I59" i="62" s="1"/>
  <c r="E59" i="62"/>
  <c r="F59" i="62" s="1"/>
  <c r="T58" i="62"/>
  <c r="U58" i="62" s="1"/>
  <c r="Q58" i="62"/>
  <c r="R58" i="62" s="1"/>
  <c r="N58" i="62"/>
  <c r="O58" i="62" s="1"/>
  <c r="K58" i="62"/>
  <c r="L58" i="62" s="1"/>
  <c r="H58" i="62"/>
  <c r="I58" i="62" s="1"/>
  <c r="E58" i="62"/>
  <c r="F58" i="62" s="1"/>
  <c r="T57" i="62"/>
  <c r="U57" i="62" s="1"/>
  <c r="Q57" i="62"/>
  <c r="R57" i="62" s="1"/>
  <c r="N57" i="62"/>
  <c r="O57" i="62" s="1"/>
  <c r="K57" i="62"/>
  <c r="L57" i="62" s="1"/>
  <c r="H57" i="62"/>
  <c r="I57" i="62" s="1"/>
  <c r="E57" i="62"/>
  <c r="F57" i="62" s="1"/>
  <c r="T56" i="62"/>
  <c r="U56" i="62" s="1"/>
  <c r="Q56" i="62"/>
  <c r="R56" i="62" s="1"/>
  <c r="N56" i="62"/>
  <c r="O56" i="62" s="1"/>
  <c r="K56" i="62"/>
  <c r="L56" i="62" s="1"/>
  <c r="H56" i="62"/>
  <c r="I56" i="62" s="1"/>
  <c r="E56" i="62"/>
  <c r="F56" i="62" s="1"/>
  <c r="T55" i="62"/>
  <c r="U55" i="62" s="1"/>
  <c r="Q55" i="62"/>
  <c r="R55" i="62" s="1"/>
  <c r="N55" i="62"/>
  <c r="O55" i="62" s="1"/>
  <c r="K55" i="62"/>
  <c r="L55" i="62" s="1"/>
  <c r="H55" i="62"/>
  <c r="I55" i="62" s="1"/>
  <c r="E55" i="62"/>
  <c r="F55" i="62" s="1"/>
  <c r="T54" i="62"/>
  <c r="U54" i="62" s="1"/>
  <c r="Q54" i="62"/>
  <c r="R54" i="62" s="1"/>
  <c r="N54" i="62"/>
  <c r="O54" i="62" s="1"/>
  <c r="K54" i="62"/>
  <c r="L54" i="62" s="1"/>
  <c r="H54" i="62"/>
  <c r="I54" i="62" s="1"/>
  <c r="E54" i="62"/>
  <c r="F54" i="62" s="1"/>
  <c r="T53" i="62"/>
  <c r="U53" i="62" s="1"/>
  <c r="Q53" i="62"/>
  <c r="R53" i="62" s="1"/>
  <c r="N53" i="62"/>
  <c r="O53" i="62" s="1"/>
  <c r="K53" i="62"/>
  <c r="L53" i="62" s="1"/>
  <c r="H53" i="62"/>
  <c r="I53" i="62" s="1"/>
  <c r="E53" i="62"/>
  <c r="F53" i="62" s="1"/>
  <c r="T52" i="62"/>
  <c r="Q52" i="62"/>
  <c r="R52" i="62" s="1"/>
  <c r="N52" i="62"/>
  <c r="O52" i="62" s="1"/>
  <c r="K52" i="62"/>
  <c r="L52" i="62" s="1"/>
  <c r="H52" i="62"/>
  <c r="I52" i="62" s="1"/>
  <c r="E52" i="62"/>
  <c r="F52" i="62" s="1"/>
  <c r="T51" i="62"/>
  <c r="U51" i="62" s="1"/>
  <c r="Q51" i="62"/>
  <c r="R51" i="62" s="1"/>
  <c r="N51" i="62"/>
  <c r="O51" i="62" s="1"/>
  <c r="K51" i="62"/>
  <c r="L51" i="62" s="1"/>
  <c r="H51" i="62"/>
  <c r="I51" i="62" s="1"/>
  <c r="E51" i="62"/>
  <c r="F51" i="62" s="1"/>
  <c r="T50" i="62"/>
  <c r="U50" i="62" s="1"/>
  <c r="Q50" i="62"/>
  <c r="R50" i="62" s="1"/>
  <c r="N50" i="62"/>
  <c r="O50" i="62" s="1"/>
  <c r="K50" i="62"/>
  <c r="L50" i="62" s="1"/>
  <c r="H50" i="62"/>
  <c r="I50" i="62" s="1"/>
  <c r="E50" i="62"/>
  <c r="F50" i="62" s="1"/>
  <c r="T49" i="62"/>
  <c r="U49" i="62" s="1"/>
  <c r="Q49" i="62"/>
  <c r="R49" i="62" s="1"/>
  <c r="N49" i="62"/>
  <c r="O49" i="62" s="1"/>
  <c r="K49" i="62"/>
  <c r="L49" i="62" s="1"/>
  <c r="H49" i="62"/>
  <c r="I49" i="62" s="1"/>
  <c r="E49" i="62"/>
  <c r="F49" i="62" s="1"/>
  <c r="T48" i="62"/>
  <c r="U48" i="62" s="1"/>
  <c r="Q48" i="62"/>
  <c r="R48" i="62" s="1"/>
  <c r="N48" i="62"/>
  <c r="O48" i="62" s="1"/>
  <c r="K48" i="62"/>
  <c r="L48" i="62" s="1"/>
  <c r="H48" i="62"/>
  <c r="I48" i="62" s="1"/>
  <c r="E48" i="62"/>
  <c r="F48" i="62" s="1"/>
  <c r="T47" i="62"/>
  <c r="U47" i="62" s="1"/>
  <c r="Q47" i="62"/>
  <c r="R47" i="62" s="1"/>
  <c r="N47" i="62"/>
  <c r="O47" i="62" s="1"/>
  <c r="K47" i="62"/>
  <c r="L47" i="62" s="1"/>
  <c r="H47" i="62"/>
  <c r="I47" i="62" s="1"/>
  <c r="E47" i="62"/>
  <c r="F47" i="62" s="1"/>
  <c r="T46" i="62"/>
  <c r="U46" i="62" s="1"/>
  <c r="Q46" i="62"/>
  <c r="R46" i="62" s="1"/>
  <c r="N46" i="62"/>
  <c r="O46" i="62" s="1"/>
  <c r="K46" i="62"/>
  <c r="L46" i="62" s="1"/>
  <c r="H46" i="62"/>
  <c r="I46" i="62" s="1"/>
  <c r="E46" i="62"/>
  <c r="F46" i="62" s="1"/>
  <c r="T45" i="62"/>
  <c r="U45" i="62" s="1"/>
  <c r="Q45" i="62"/>
  <c r="R45" i="62" s="1"/>
  <c r="N45" i="62"/>
  <c r="O45" i="62" s="1"/>
  <c r="K45" i="62"/>
  <c r="L45" i="62" s="1"/>
  <c r="H45" i="62"/>
  <c r="I45" i="62" s="1"/>
  <c r="E45" i="62"/>
  <c r="F45" i="62" s="1"/>
  <c r="T44" i="62"/>
  <c r="U44" i="62" s="1"/>
  <c r="Q44" i="62"/>
  <c r="R44" i="62" s="1"/>
  <c r="N44" i="62"/>
  <c r="O44" i="62" s="1"/>
  <c r="K44" i="62"/>
  <c r="L44" i="62" s="1"/>
  <c r="H44" i="62"/>
  <c r="I44" i="62" s="1"/>
  <c r="E44" i="62"/>
  <c r="F44" i="62" s="1"/>
  <c r="T43" i="62"/>
  <c r="U43" i="62" s="1"/>
  <c r="Q43" i="62"/>
  <c r="R43" i="62" s="1"/>
  <c r="N43" i="62"/>
  <c r="O43" i="62" s="1"/>
  <c r="K43" i="62"/>
  <c r="L43" i="62" s="1"/>
  <c r="H43" i="62"/>
  <c r="I43" i="62" s="1"/>
  <c r="E43" i="62"/>
  <c r="F43" i="62" s="1"/>
  <c r="T42" i="62"/>
  <c r="U42" i="62" s="1"/>
  <c r="Q42" i="62"/>
  <c r="R42" i="62" s="1"/>
  <c r="N42" i="62"/>
  <c r="O42" i="62" s="1"/>
  <c r="K42" i="62"/>
  <c r="L42" i="62" s="1"/>
  <c r="H42" i="62"/>
  <c r="I42" i="62" s="1"/>
  <c r="E42" i="62"/>
  <c r="F42" i="62" s="1"/>
  <c r="T41" i="62"/>
  <c r="U41" i="62" s="1"/>
  <c r="Q41" i="62"/>
  <c r="R41" i="62" s="1"/>
  <c r="N41" i="62"/>
  <c r="O41" i="62" s="1"/>
  <c r="K41" i="62"/>
  <c r="L41" i="62" s="1"/>
  <c r="H41" i="62"/>
  <c r="I41" i="62" s="1"/>
  <c r="E41" i="62"/>
  <c r="F41" i="62" s="1"/>
  <c r="T40" i="62"/>
  <c r="U40" i="62" s="1"/>
  <c r="Q40" i="62"/>
  <c r="R40" i="62" s="1"/>
  <c r="N40" i="62"/>
  <c r="O40" i="62" s="1"/>
  <c r="K40" i="62"/>
  <c r="L40" i="62" s="1"/>
  <c r="H40" i="62"/>
  <c r="I40" i="62" s="1"/>
  <c r="E40" i="62"/>
  <c r="F40" i="62" s="1"/>
  <c r="T39" i="62"/>
  <c r="U39" i="62" s="1"/>
  <c r="Q39" i="62"/>
  <c r="R39" i="62" s="1"/>
  <c r="N39" i="62"/>
  <c r="O39" i="62" s="1"/>
  <c r="K39" i="62"/>
  <c r="L39" i="62" s="1"/>
  <c r="H39" i="62"/>
  <c r="I39" i="62" s="1"/>
  <c r="E39" i="62"/>
  <c r="F39" i="62" s="1"/>
  <c r="T38" i="62"/>
  <c r="U38" i="62" s="1"/>
  <c r="Q38" i="62"/>
  <c r="R38" i="62" s="1"/>
  <c r="N38" i="62"/>
  <c r="O38" i="62" s="1"/>
  <c r="K38" i="62"/>
  <c r="L38" i="62" s="1"/>
  <c r="H38" i="62"/>
  <c r="I38" i="62" s="1"/>
  <c r="E38" i="62"/>
  <c r="F38" i="62" s="1"/>
  <c r="T37" i="62"/>
  <c r="U37" i="62" s="1"/>
  <c r="Q37" i="62"/>
  <c r="R37" i="62" s="1"/>
  <c r="N37" i="62"/>
  <c r="O37" i="62" s="1"/>
  <c r="K37" i="62"/>
  <c r="L37" i="62" s="1"/>
  <c r="H37" i="62"/>
  <c r="I37" i="62" s="1"/>
  <c r="E37" i="62"/>
  <c r="F37" i="62" s="1"/>
  <c r="T36" i="62"/>
  <c r="U36" i="62" s="1"/>
  <c r="Q36" i="62"/>
  <c r="R36" i="62" s="1"/>
  <c r="N36" i="62"/>
  <c r="O36" i="62" s="1"/>
  <c r="K36" i="62"/>
  <c r="L36" i="62" s="1"/>
  <c r="H36" i="62"/>
  <c r="I36" i="62" s="1"/>
  <c r="E36" i="62"/>
  <c r="F36" i="62" s="1"/>
  <c r="T35" i="62"/>
  <c r="U35" i="62" s="1"/>
  <c r="Q35" i="62"/>
  <c r="R35" i="62" s="1"/>
  <c r="N35" i="62"/>
  <c r="O35" i="62" s="1"/>
  <c r="K35" i="62"/>
  <c r="L35" i="62" s="1"/>
  <c r="H35" i="62"/>
  <c r="I35" i="62" s="1"/>
  <c r="E35" i="62"/>
  <c r="F35" i="62" s="1"/>
  <c r="T34" i="62"/>
  <c r="U34" i="62" s="1"/>
  <c r="Q34" i="62"/>
  <c r="R34" i="62" s="1"/>
  <c r="N34" i="62"/>
  <c r="O34" i="62" s="1"/>
  <c r="K34" i="62"/>
  <c r="L34" i="62" s="1"/>
  <c r="H34" i="62"/>
  <c r="I34" i="62" s="1"/>
  <c r="E34" i="62"/>
  <c r="F34" i="62" s="1"/>
  <c r="T33" i="62"/>
  <c r="U33" i="62" s="1"/>
  <c r="Q33" i="62"/>
  <c r="R33" i="62" s="1"/>
  <c r="N33" i="62"/>
  <c r="O33" i="62" s="1"/>
  <c r="K33" i="62"/>
  <c r="L33" i="62" s="1"/>
  <c r="H33" i="62"/>
  <c r="I33" i="62" s="1"/>
  <c r="E33" i="62"/>
  <c r="F33" i="62" s="1"/>
  <c r="T32" i="62"/>
  <c r="U32" i="62" s="1"/>
  <c r="Q32" i="62"/>
  <c r="R32" i="62" s="1"/>
  <c r="N32" i="62"/>
  <c r="O32" i="62" s="1"/>
  <c r="K32" i="62"/>
  <c r="L32" i="62" s="1"/>
  <c r="H32" i="62"/>
  <c r="I32" i="62" s="1"/>
  <c r="E32" i="62"/>
  <c r="F32" i="62" s="1"/>
  <c r="T31" i="62"/>
  <c r="U31" i="62" s="1"/>
  <c r="Q31" i="62"/>
  <c r="R31" i="62" s="1"/>
  <c r="N31" i="62"/>
  <c r="O31" i="62" s="1"/>
  <c r="K31" i="62"/>
  <c r="L31" i="62" s="1"/>
  <c r="H31" i="62"/>
  <c r="I31" i="62" s="1"/>
  <c r="E31" i="62"/>
  <c r="F31" i="62" s="1"/>
  <c r="T30" i="62"/>
  <c r="U30" i="62" s="1"/>
  <c r="Q30" i="62"/>
  <c r="R30" i="62" s="1"/>
  <c r="N30" i="62"/>
  <c r="O30" i="62" s="1"/>
  <c r="K30" i="62"/>
  <c r="L30" i="62" s="1"/>
  <c r="H30" i="62"/>
  <c r="I30" i="62" s="1"/>
  <c r="E30" i="62"/>
  <c r="F30" i="62" s="1"/>
  <c r="T29" i="62"/>
  <c r="U29" i="62" s="1"/>
  <c r="Q29" i="62"/>
  <c r="R29" i="62" s="1"/>
  <c r="N29" i="62"/>
  <c r="O29" i="62" s="1"/>
  <c r="K29" i="62"/>
  <c r="L29" i="62" s="1"/>
  <c r="H29" i="62"/>
  <c r="I29" i="62" s="1"/>
  <c r="E29" i="62"/>
  <c r="F29" i="62" s="1"/>
  <c r="T28" i="62"/>
  <c r="U28" i="62" s="1"/>
  <c r="Q28" i="62"/>
  <c r="R28" i="62" s="1"/>
  <c r="N28" i="62"/>
  <c r="O28" i="62" s="1"/>
  <c r="K28" i="62"/>
  <c r="L28" i="62" s="1"/>
  <c r="H28" i="62"/>
  <c r="I28" i="62" s="1"/>
  <c r="E28" i="62"/>
  <c r="F28" i="62" s="1"/>
  <c r="T27" i="62"/>
  <c r="U27" i="62" s="1"/>
  <c r="Q27" i="62"/>
  <c r="R27" i="62" s="1"/>
  <c r="N27" i="62"/>
  <c r="O27" i="62" s="1"/>
  <c r="K27" i="62"/>
  <c r="L27" i="62" s="1"/>
  <c r="H27" i="62"/>
  <c r="I27" i="62" s="1"/>
  <c r="E27" i="62"/>
  <c r="F27" i="62" s="1"/>
  <c r="T26" i="62"/>
  <c r="U26" i="62" s="1"/>
  <c r="Q26" i="62"/>
  <c r="R26" i="62" s="1"/>
  <c r="N26" i="62"/>
  <c r="O26" i="62" s="1"/>
  <c r="K26" i="62"/>
  <c r="L26" i="62" s="1"/>
  <c r="H26" i="62"/>
  <c r="I26" i="62" s="1"/>
  <c r="E26" i="62"/>
  <c r="F26" i="62" s="1"/>
  <c r="T25" i="62"/>
  <c r="U25" i="62" s="1"/>
  <c r="Q25" i="62"/>
  <c r="R25" i="62" s="1"/>
  <c r="N25" i="62"/>
  <c r="O25" i="62" s="1"/>
  <c r="K25" i="62"/>
  <c r="L25" i="62" s="1"/>
  <c r="H25" i="62"/>
  <c r="I25" i="62" s="1"/>
  <c r="E25" i="62"/>
  <c r="F25" i="62" s="1"/>
  <c r="T24" i="62"/>
  <c r="U24" i="62" s="1"/>
  <c r="Q24" i="62"/>
  <c r="R24" i="62" s="1"/>
  <c r="N24" i="62"/>
  <c r="O24" i="62" s="1"/>
  <c r="K24" i="62"/>
  <c r="L24" i="62" s="1"/>
  <c r="H24" i="62"/>
  <c r="I24" i="62" s="1"/>
  <c r="E24" i="62"/>
  <c r="F24" i="62" s="1"/>
  <c r="T23" i="62"/>
  <c r="U23" i="62" s="1"/>
  <c r="Q23" i="62"/>
  <c r="R23" i="62" s="1"/>
  <c r="N23" i="62"/>
  <c r="O23" i="62" s="1"/>
  <c r="K23" i="62"/>
  <c r="L23" i="62" s="1"/>
  <c r="H23" i="62"/>
  <c r="I23" i="62" s="1"/>
  <c r="E23" i="62"/>
  <c r="F23" i="62" s="1"/>
  <c r="T22" i="62"/>
  <c r="U22" i="62" s="1"/>
  <c r="Q22" i="62"/>
  <c r="R22" i="62" s="1"/>
  <c r="N22" i="62"/>
  <c r="O22" i="62" s="1"/>
  <c r="K22" i="62"/>
  <c r="L22" i="62" s="1"/>
  <c r="H22" i="62"/>
  <c r="I22" i="62" s="1"/>
  <c r="E22" i="62"/>
  <c r="F22" i="62" s="1"/>
  <c r="T21" i="62"/>
  <c r="U21" i="62" s="1"/>
  <c r="Q21" i="62"/>
  <c r="R21" i="62" s="1"/>
  <c r="N21" i="62"/>
  <c r="O21" i="62" s="1"/>
  <c r="K21" i="62"/>
  <c r="L21" i="62" s="1"/>
  <c r="H21" i="62"/>
  <c r="I21" i="62" s="1"/>
  <c r="E21" i="62"/>
  <c r="F21" i="62" s="1"/>
  <c r="T20" i="62"/>
  <c r="U20" i="62" s="1"/>
  <c r="Q20" i="62"/>
  <c r="R20" i="62" s="1"/>
  <c r="N20" i="62"/>
  <c r="O20" i="62" s="1"/>
  <c r="K20" i="62"/>
  <c r="L20" i="62" s="1"/>
  <c r="H20" i="62"/>
  <c r="I20" i="62" s="1"/>
  <c r="E20" i="62"/>
  <c r="F20" i="62" s="1"/>
  <c r="T19" i="62"/>
  <c r="U19" i="62" s="1"/>
  <c r="Q19" i="62"/>
  <c r="R19" i="62" s="1"/>
  <c r="N19" i="62"/>
  <c r="O19" i="62" s="1"/>
  <c r="K19" i="62"/>
  <c r="L19" i="62" s="1"/>
  <c r="H19" i="62"/>
  <c r="I19" i="62" s="1"/>
  <c r="E19" i="62"/>
  <c r="F19" i="62" s="1"/>
  <c r="T18" i="62"/>
  <c r="U18" i="62" s="1"/>
  <c r="Q18" i="62"/>
  <c r="R18" i="62" s="1"/>
  <c r="N18" i="62"/>
  <c r="O18" i="62" s="1"/>
  <c r="K18" i="62"/>
  <c r="L18" i="62" s="1"/>
  <c r="H18" i="62"/>
  <c r="I18" i="62" s="1"/>
  <c r="E18" i="62"/>
  <c r="F18" i="62" s="1"/>
  <c r="T17" i="62"/>
  <c r="U17" i="62" s="1"/>
  <c r="Q17" i="62"/>
  <c r="R17" i="62" s="1"/>
  <c r="N17" i="62"/>
  <c r="O17" i="62" s="1"/>
  <c r="K17" i="62"/>
  <c r="L17" i="62" s="1"/>
  <c r="H17" i="62"/>
  <c r="I17" i="62" s="1"/>
  <c r="E17" i="62"/>
  <c r="F17" i="62" s="1"/>
  <c r="T16" i="62"/>
  <c r="U16" i="62" s="1"/>
  <c r="Q16" i="62"/>
  <c r="R16" i="62" s="1"/>
  <c r="N16" i="62"/>
  <c r="O16" i="62" s="1"/>
  <c r="K16" i="62"/>
  <c r="L16" i="62" s="1"/>
  <c r="H16" i="62"/>
  <c r="I16" i="62" s="1"/>
  <c r="E16" i="62"/>
  <c r="F16" i="62" s="1"/>
  <c r="T15" i="62"/>
  <c r="U15" i="62" s="1"/>
  <c r="Q15" i="62"/>
  <c r="R15" i="62" s="1"/>
  <c r="N15" i="62"/>
  <c r="O15" i="62" s="1"/>
  <c r="K15" i="62"/>
  <c r="L15" i="62" s="1"/>
  <c r="H15" i="62"/>
  <c r="I15" i="62" s="1"/>
  <c r="E15" i="62"/>
  <c r="F15" i="62" s="1"/>
  <c r="T14" i="62"/>
  <c r="U14" i="62" s="1"/>
  <c r="Q14" i="62"/>
  <c r="R14" i="62" s="1"/>
  <c r="N14" i="62"/>
  <c r="O14" i="62" s="1"/>
  <c r="K14" i="62"/>
  <c r="L14" i="62" s="1"/>
  <c r="H14" i="62"/>
  <c r="I14" i="62" s="1"/>
  <c r="E14" i="62"/>
  <c r="F14" i="62" s="1"/>
  <c r="T13" i="62"/>
  <c r="U13" i="62" s="1"/>
  <c r="Q13" i="62"/>
  <c r="R13" i="62" s="1"/>
  <c r="N13" i="62"/>
  <c r="O13" i="62" s="1"/>
  <c r="K13" i="62"/>
  <c r="L13" i="62" s="1"/>
  <c r="H13" i="62"/>
  <c r="I13" i="62" s="1"/>
  <c r="E13" i="62"/>
  <c r="F13" i="62" s="1"/>
  <c r="T12" i="62"/>
  <c r="U12" i="62" s="1"/>
  <c r="Q12" i="62"/>
  <c r="R12" i="62" s="1"/>
  <c r="N12" i="62"/>
  <c r="O12" i="62" s="1"/>
  <c r="K12" i="62"/>
  <c r="L12" i="62" s="1"/>
  <c r="H12" i="62"/>
  <c r="I12" i="62" s="1"/>
  <c r="E12" i="62"/>
  <c r="F12" i="62" s="1"/>
  <c r="T11" i="62"/>
  <c r="U11" i="62" s="1"/>
  <c r="Q11" i="62"/>
  <c r="R11" i="62" s="1"/>
  <c r="N11" i="62"/>
  <c r="O11" i="62" s="1"/>
  <c r="K11" i="62"/>
  <c r="L11" i="62" s="1"/>
  <c r="H11" i="62"/>
  <c r="I11" i="62" s="1"/>
  <c r="E11" i="62"/>
  <c r="F11" i="62" s="1"/>
  <c r="T10" i="62"/>
  <c r="U10" i="62" s="1"/>
  <c r="Q10" i="62"/>
  <c r="R10" i="62" s="1"/>
  <c r="N10" i="62"/>
  <c r="O10" i="62" s="1"/>
  <c r="K10" i="62"/>
  <c r="L10" i="62" s="1"/>
  <c r="H10" i="62"/>
  <c r="I10" i="62" s="1"/>
  <c r="E10" i="62"/>
  <c r="F10" i="62" s="1"/>
  <c r="T9" i="62"/>
  <c r="U9" i="62" s="1"/>
  <c r="Q9" i="62"/>
  <c r="R9" i="62" s="1"/>
  <c r="N9" i="62"/>
  <c r="O9" i="62" s="1"/>
  <c r="K9" i="62"/>
  <c r="L9" i="62" s="1"/>
  <c r="H9" i="62"/>
  <c r="I9" i="62" s="1"/>
  <c r="E9" i="62"/>
  <c r="F9" i="62" s="1"/>
  <c r="T8" i="62"/>
  <c r="U8" i="62" s="1"/>
  <c r="Q8" i="62"/>
  <c r="R8" i="62" s="1"/>
  <c r="N8" i="62"/>
  <c r="O8" i="62" s="1"/>
  <c r="K8" i="62"/>
  <c r="L8" i="62" s="1"/>
  <c r="H8" i="62"/>
  <c r="I8" i="62" s="1"/>
  <c r="E8" i="62"/>
  <c r="F8" i="62" s="1"/>
  <c r="T7" i="62"/>
  <c r="U7" i="62" s="1"/>
  <c r="Q7" i="62"/>
  <c r="R7" i="62" s="1"/>
  <c r="N7" i="62"/>
  <c r="O7" i="62" s="1"/>
  <c r="K7" i="62"/>
  <c r="L7" i="62" s="1"/>
  <c r="H7" i="62"/>
  <c r="I7" i="62" s="1"/>
  <c r="E7" i="62"/>
  <c r="F7" i="62" s="1"/>
  <c r="T6" i="62"/>
  <c r="U6" i="62" s="1"/>
  <c r="Q6" i="62"/>
  <c r="R6" i="62" s="1"/>
  <c r="N6" i="62"/>
  <c r="O6" i="62" s="1"/>
  <c r="K6" i="62"/>
  <c r="L6" i="62" s="1"/>
  <c r="I6" i="62"/>
  <c r="H6" i="62"/>
  <c r="F6" i="62"/>
  <c r="E6" i="62"/>
  <c r="U5" i="62"/>
  <c r="T5" i="62"/>
  <c r="R5" i="62"/>
  <c r="P60" i="62" s="1"/>
  <c r="Q5" i="62"/>
  <c r="O5" i="62"/>
  <c r="M60" i="62" s="1"/>
  <c r="N5" i="62"/>
  <c r="L5" i="62"/>
  <c r="J60" i="62" s="1"/>
  <c r="J61" i="62" s="1"/>
  <c r="J62" i="62" s="1"/>
  <c r="J63" i="62" s="1"/>
  <c r="K5" i="62"/>
  <c r="I5" i="62"/>
  <c r="G60" i="62" s="1"/>
  <c r="H5" i="62"/>
  <c r="F5" i="62"/>
  <c r="D60" i="62" s="1"/>
  <c r="D61" i="62" s="1"/>
  <c r="D62" i="62" s="1"/>
  <c r="D63" i="62" s="1"/>
  <c r="E5" i="62"/>
  <c r="U10" i="61"/>
  <c r="T10" i="61"/>
  <c r="R10" i="61"/>
  <c r="Q10" i="61"/>
  <c r="O10" i="61"/>
  <c r="N10" i="61"/>
  <c r="L10" i="61"/>
  <c r="K10" i="61"/>
  <c r="H10" i="61"/>
  <c r="I10" i="61" s="1"/>
  <c r="E10" i="61"/>
  <c r="F10" i="61" s="1"/>
  <c r="T9" i="61"/>
  <c r="U9" i="61" s="1"/>
  <c r="Q9" i="61"/>
  <c r="R9" i="61" s="1"/>
  <c r="N9" i="61"/>
  <c r="O9" i="61" s="1"/>
  <c r="K9" i="61"/>
  <c r="L9" i="61" s="1"/>
  <c r="H9" i="61"/>
  <c r="I9" i="61" s="1"/>
  <c r="F9" i="61"/>
  <c r="E9" i="61"/>
  <c r="T8" i="61"/>
  <c r="U8" i="61" s="1"/>
  <c r="Q8" i="61"/>
  <c r="R8" i="61" s="1"/>
  <c r="N8" i="61"/>
  <c r="O8" i="61" s="1"/>
  <c r="K8" i="61"/>
  <c r="L8" i="61" s="1"/>
  <c r="I8" i="61"/>
  <c r="H8" i="61"/>
  <c r="F8" i="61"/>
  <c r="E8" i="61"/>
  <c r="T7" i="61"/>
  <c r="U7" i="61" s="1"/>
  <c r="Q7" i="61"/>
  <c r="R7" i="61" s="1"/>
  <c r="N7" i="61"/>
  <c r="O7" i="61" s="1"/>
  <c r="K7" i="61"/>
  <c r="L7" i="61" s="1"/>
  <c r="H7" i="61"/>
  <c r="I7" i="61" s="1"/>
  <c r="E7" i="61"/>
  <c r="F7" i="61" s="1"/>
  <c r="T6" i="61"/>
  <c r="U6" i="61" s="1"/>
  <c r="Q6" i="61"/>
  <c r="R6" i="61" s="1"/>
  <c r="N6" i="61"/>
  <c r="O6" i="61" s="1"/>
  <c r="L6" i="61"/>
  <c r="K6" i="61"/>
  <c r="H6" i="61"/>
  <c r="I6" i="61" s="1"/>
  <c r="E6" i="61"/>
  <c r="F6" i="61" s="1"/>
  <c r="T5" i="61"/>
  <c r="U5" i="61" s="1"/>
  <c r="Q5" i="61"/>
  <c r="R5" i="61" s="1"/>
  <c r="N5" i="61"/>
  <c r="O5" i="61" s="1"/>
  <c r="L5" i="61"/>
  <c r="K5" i="61"/>
  <c r="H5" i="61"/>
  <c r="I5" i="61" s="1"/>
  <c r="E5" i="61"/>
  <c r="F5" i="61" s="1"/>
  <c r="T12" i="60"/>
  <c r="U12" i="60" s="1"/>
  <c r="Q12" i="60"/>
  <c r="R12" i="60" s="1"/>
  <c r="N12" i="60"/>
  <c r="O12" i="60" s="1"/>
  <c r="K12" i="60"/>
  <c r="L12" i="60" s="1"/>
  <c r="H12" i="60"/>
  <c r="I12" i="60" s="1"/>
  <c r="E12" i="60"/>
  <c r="F12" i="60" s="1"/>
  <c r="T11" i="60"/>
  <c r="U11" i="60" s="1"/>
  <c r="Q11" i="60"/>
  <c r="R11" i="60" s="1"/>
  <c r="N11" i="60"/>
  <c r="O11" i="60" s="1"/>
  <c r="K11" i="60"/>
  <c r="L11" i="60" s="1"/>
  <c r="H11" i="60"/>
  <c r="I11" i="60" s="1"/>
  <c r="E11" i="60"/>
  <c r="F11" i="60" s="1"/>
  <c r="T10" i="60"/>
  <c r="U10" i="60" s="1"/>
  <c r="Q10" i="60"/>
  <c r="R10" i="60" s="1"/>
  <c r="N10" i="60"/>
  <c r="O10" i="60" s="1"/>
  <c r="K10" i="60"/>
  <c r="L10" i="60" s="1"/>
  <c r="H10" i="60"/>
  <c r="I10" i="60" s="1"/>
  <c r="E10" i="60"/>
  <c r="F10" i="60" s="1"/>
  <c r="T9" i="60"/>
  <c r="U9" i="60" s="1"/>
  <c r="Q9" i="60"/>
  <c r="R9" i="60" s="1"/>
  <c r="N9" i="60"/>
  <c r="O9" i="60" s="1"/>
  <c r="K9" i="60"/>
  <c r="L9" i="60" s="1"/>
  <c r="H9" i="60"/>
  <c r="I9" i="60" s="1"/>
  <c r="E9" i="60"/>
  <c r="F9" i="60" s="1"/>
  <c r="T8" i="60"/>
  <c r="U8" i="60" s="1"/>
  <c r="Q8" i="60"/>
  <c r="R8" i="60" s="1"/>
  <c r="N8" i="60"/>
  <c r="O8" i="60" s="1"/>
  <c r="K8" i="60"/>
  <c r="L8" i="60" s="1"/>
  <c r="H8" i="60"/>
  <c r="I8" i="60" s="1"/>
  <c r="E8" i="60"/>
  <c r="F8" i="60" s="1"/>
  <c r="T7" i="60"/>
  <c r="U7" i="60" s="1"/>
  <c r="Q7" i="60"/>
  <c r="R7" i="60" s="1"/>
  <c r="N7" i="60"/>
  <c r="O7" i="60" s="1"/>
  <c r="K7" i="60"/>
  <c r="L7" i="60" s="1"/>
  <c r="H7" i="60"/>
  <c r="I7" i="60" s="1"/>
  <c r="E7" i="60"/>
  <c r="F7" i="60" s="1"/>
  <c r="T6" i="60"/>
  <c r="U6" i="60" s="1"/>
  <c r="Q6" i="60"/>
  <c r="R6" i="60" s="1"/>
  <c r="N6" i="60"/>
  <c r="O6" i="60" s="1"/>
  <c r="K6" i="60"/>
  <c r="L6" i="60" s="1"/>
  <c r="H6" i="60"/>
  <c r="I6" i="60" s="1"/>
  <c r="E6" i="60"/>
  <c r="F6" i="60" s="1"/>
  <c r="T5" i="60"/>
  <c r="U5" i="60" s="1"/>
  <c r="Q5" i="60"/>
  <c r="R5" i="60" s="1"/>
  <c r="N5" i="60"/>
  <c r="O5" i="60" s="1"/>
  <c r="K5" i="60"/>
  <c r="L5" i="60" s="1"/>
  <c r="H5" i="60"/>
  <c r="I5" i="60" s="1"/>
  <c r="F5" i="60"/>
  <c r="E5" i="60"/>
  <c r="T16" i="59"/>
  <c r="U16" i="59" s="1"/>
  <c r="Q16" i="59"/>
  <c r="R16" i="59" s="1"/>
  <c r="N16" i="59"/>
  <c r="O16" i="59" s="1"/>
  <c r="K16" i="59"/>
  <c r="L16" i="59" s="1"/>
  <c r="H16" i="59"/>
  <c r="I16" i="59" s="1"/>
  <c r="F16" i="59"/>
  <c r="T15" i="59"/>
  <c r="U15" i="59" s="1"/>
  <c r="Q15" i="59"/>
  <c r="R15" i="59" s="1"/>
  <c r="N15" i="59"/>
  <c r="O15" i="59" s="1"/>
  <c r="K15" i="59"/>
  <c r="L15" i="59" s="1"/>
  <c r="H15" i="59"/>
  <c r="I15" i="59" s="1"/>
  <c r="F15" i="59"/>
  <c r="T14" i="59"/>
  <c r="U14" i="59" s="1"/>
  <c r="Q14" i="59"/>
  <c r="R14" i="59" s="1"/>
  <c r="N14" i="59"/>
  <c r="O14" i="59" s="1"/>
  <c r="K14" i="59"/>
  <c r="L14" i="59" s="1"/>
  <c r="H14" i="59"/>
  <c r="I14" i="59" s="1"/>
  <c r="F14" i="59"/>
  <c r="T13" i="59"/>
  <c r="U13" i="59" s="1"/>
  <c r="Q13" i="59"/>
  <c r="R13" i="59" s="1"/>
  <c r="N13" i="59"/>
  <c r="O13" i="59" s="1"/>
  <c r="K13" i="59"/>
  <c r="L13" i="59" s="1"/>
  <c r="H13" i="59"/>
  <c r="I13" i="59" s="1"/>
  <c r="F13" i="59"/>
  <c r="T12" i="59"/>
  <c r="U12" i="59" s="1"/>
  <c r="Q12" i="59"/>
  <c r="R12" i="59" s="1"/>
  <c r="N12" i="59"/>
  <c r="O12" i="59" s="1"/>
  <c r="K12" i="59"/>
  <c r="L12" i="59" s="1"/>
  <c r="H12" i="59"/>
  <c r="I12" i="59" s="1"/>
  <c r="F12" i="59"/>
  <c r="T11" i="59"/>
  <c r="U11" i="59" s="1"/>
  <c r="Q11" i="59"/>
  <c r="R11" i="59" s="1"/>
  <c r="N11" i="59"/>
  <c r="O11" i="59" s="1"/>
  <c r="K11" i="59"/>
  <c r="L11" i="59" s="1"/>
  <c r="H11" i="59"/>
  <c r="I11" i="59" s="1"/>
  <c r="F11" i="59"/>
  <c r="T10" i="59"/>
  <c r="N10" i="59"/>
  <c r="H10" i="59"/>
  <c r="T9" i="59"/>
  <c r="U9" i="59" s="1"/>
  <c r="Q9" i="59"/>
  <c r="R9" i="59" s="1"/>
  <c r="N9" i="59"/>
  <c r="O9" i="59" s="1"/>
  <c r="K9" i="59"/>
  <c r="L9" i="59" s="1"/>
  <c r="H9" i="59"/>
  <c r="I9" i="59" s="1"/>
  <c r="F9" i="59"/>
  <c r="T8" i="59"/>
  <c r="U8" i="59" s="1"/>
  <c r="Q8" i="59"/>
  <c r="R8" i="59" s="1"/>
  <c r="N8" i="59"/>
  <c r="O8" i="59" s="1"/>
  <c r="K8" i="59"/>
  <c r="L8" i="59" s="1"/>
  <c r="H8" i="59"/>
  <c r="I8" i="59" s="1"/>
  <c r="F8" i="59"/>
  <c r="T7" i="59"/>
  <c r="U7" i="59" s="1"/>
  <c r="Q7" i="59"/>
  <c r="R7" i="59" s="1"/>
  <c r="N7" i="59"/>
  <c r="O7" i="59" s="1"/>
  <c r="K7" i="59"/>
  <c r="L7" i="59" s="1"/>
  <c r="H7" i="59"/>
  <c r="I7" i="59" s="1"/>
  <c r="F7" i="59"/>
  <c r="T6" i="59"/>
  <c r="U6" i="59" s="1"/>
  <c r="R6" i="59"/>
  <c r="Q6" i="59"/>
  <c r="N6" i="59"/>
  <c r="O6" i="59" s="1"/>
  <c r="K6" i="59"/>
  <c r="L6" i="59" s="1"/>
  <c r="H6" i="59"/>
  <c r="I6" i="59" s="1"/>
  <c r="F6" i="59"/>
  <c r="T5" i="59"/>
  <c r="U5" i="59" s="1"/>
  <c r="Q5" i="59"/>
  <c r="R5" i="59" s="1"/>
  <c r="N5" i="59"/>
  <c r="O5" i="59" s="1"/>
  <c r="K5" i="59"/>
  <c r="L5" i="59" s="1"/>
  <c r="H5" i="59"/>
  <c r="I5" i="59" s="1"/>
  <c r="F5" i="59"/>
  <c r="T6" i="58"/>
  <c r="U6" i="58" s="1"/>
  <c r="Q6" i="58"/>
  <c r="R6" i="58" s="1"/>
  <c r="N6" i="58"/>
  <c r="O6" i="58" s="1"/>
  <c r="K6" i="58"/>
  <c r="L6" i="58" s="1"/>
  <c r="H6" i="58"/>
  <c r="I6" i="58" s="1"/>
  <c r="E6" i="58"/>
  <c r="F6" i="58" s="1"/>
  <c r="T5" i="58"/>
  <c r="Q5" i="58"/>
  <c r="R5" i="58" s="1"/>
  <c r="P7" i="58" s="1"/>
  <c r="N5" i="58"/>
  <c r="O5" i="58" s="1"/>
  <c r="M7" i="58" s="1"/>
  <c r="K5" i="58"/>
  <c r="L5" i="58" s="1"/>
  <c r="J7" i="58" s="1"/>
  <c r="H5" i="58"/>
  <c r="I5" i="58" s="1"/>
  <c r="G7" i="58" s="1"/>
  <c r="E5" i="58"/>
  <c r="F5" i="58" s="1"/>
  <c r="D7" i="58" s="1"/>
  <c r="T8" i="57"/>
  <c r="U8" i="57" s="1"/>
  <c r="Q8" i="57"/>
  <c r="R8" i="57" s="1"/>
  <c r="N8" i="57"/>
  <c r="O8" i="57" s="1"/>
  <c r="K8" i="57"/>
  <c r="L8" i="57" s="1"/>
  <c r="H8" i="57"/>
  <c r="I8" i="57" s="1"/>
  <c r="E8" i="57"/>
  <c r="F8" i="57" s="1"/>
  <c r="T7" i="57"/>
  <c r="U7" i="57" s="1"/>
  <c r="Q7" i="57"/>
  <c r="R7" i="57" s="1"/>
  <c r="N7" i="57"/>
  <c r="O7" i="57" s="1"/>
  <c r="K7" i="57"/>
  <c r="L7" i="57" s="1"/>
  <c r="H7" i="57"/>
  <c r="I7" i="57" s="1"/>
  <c r="E7" i="57"/>
  <c r="F7" i="57" s="1"/>
  <c r="T6" i="57"/>
  <c r="U6" i="57" s="1"/>
  <c r="Q6" i="57"/>
  <c r="R6" i="57" s="1"/>
  <c r="N6" i="57"/>
  <c r="O6" i="57" s="1"/>
  <c r="K6" i="57"/>
  <c r="L6" i="57" s="1"/>
  <c r="H6" i="57"/>
  <c r="I6" i="57" s="1"/>
  <c r="E6" i="57"/>
  <c r="F6" i="57" s="1"/>
  <c r="T5" i="57"/>
  <c r="Q5" i="57"/>
  <c r="R5" i="57" s="1"/>
  <c r="P9" i="57" s="1"/>
  <c r="N5" i="57"/>
  <c r="O5" i="57" s="1"/>
  <c r="M9" i="57" s="1"/>
  <c r="K5" i="57"/>
  <c r="L5" i="57" s="1"/>
  <c r="J9" i="57" s="1"/>
  <c r="H5" i="57"/>
  <c r="I5" i="57" s="1"/>
  <c r="G9" i="57" s="1"/>
  <c r="E5" i="57"/>
  <c r="F5" i="57" s="1"/>
  <c r="D9" i="57" s="1"/>
  <c r="U6" i="56"/>
  <c r="T6" i="56"/>
  <c r="R6" i="56"/>
  <c r="Q6" i="56"/>
  <c r="O6" i="56"/>
  <c r="N6" i="56"/>
  <c r="K6" i="56"/>
  <c r="L6" i="56" s="1"/>
  <c r="H6" i="56"/>
  <c r="I6" i="56" s="1"/>
  <c r="F6" i="56"/>
  <c r="E6" i="56"/>
  <c r="U5" i="56"/>
  <c r="S7" i="56" s="1"/>
  <c r="T5" i="56"/>
  <c r="R5" i="56"/>
  <c r="P7" i="56" s="1"/>
  <c r="P8" i="56" s="1"/>
  <c r="P10" i="56" s="1"/>
  <c r="Q5" i="56"/>
  <c r="O5" i="56"/>
  <c r="M7" i="56" s="1"/>
  <c r="N5" i="56"/>
  <c r="K5" i="56"/>
  <c r="L5" i="56" s="1"/>
  <c r="H5" i="56"/>
  <c r="I5" i="56" s="1"/>
  <c r="E5" i="56"/>
  <c r="F5" i="56" s="1"/>
  <c r="D7" i="56" s="1"/>
  <c r="T59" i="55"/>
  <c r="U59" i="55" s="1"/>
  <c r="Q59" i="55"/>
  <c r="R59" i="55" s="1"/>
  <c r="N59" i="55"/>
  <c r="O59" i="55" s="1"/>
  <c r="K59" i="55"/>
  <c r="L59" i="55" s="1"/>
  <c r="H59" i="55"/>
  <c r="I59" i="55" s="1"/>
  <c r="E59" i="55"/>
  <c r="F59" i="55" s="1"/>
  <c r="T58" i="55"/>
  <c r="U58" i="55" s="1"/>
  <c r="Q58" i="55"/>
  <c r="R58" i="55" s="1"/>
  <c r="N58" i="55"/>
  <c r="O58" i="55" s="1"/>
  <c r="K58" i="55"/>
  <c r="L58" i="55" s="1"/>
  <c r="H58" i="55"/>
  <c r="I58" i="55" s="1"/>
  <c r="E58" i="55"/>
  <c r="F58" i="55" s="1"/>
  <c r="T57" i="55"/>
  <c r="U57" i="55" s="1"/>
  <c r="Q57" i="55"/>
  <c r="R57" i="55" s="1"/>
  <c r="N57" i="55"/>
  <c r="O57" i="55" s="1"/>
  <c r="K57" i="55"/>
  <c r="L57" i="55" s="1"/>
  <c r="H57" i="55"/>
  <c r="I57" i="55" s="1"/>
  <c r="E57" i="55"/>
  <c r="F57" i="55" s="1"/>
  <c r="T56" i="55"/>
  <c r="U56" i="55" s="1"/>
  <c r="Q56" i="55"/>
  <c r="R56" i="55" s="1"/>
  <c r="N56" i="55"/>
  <c r="O56" i="55" s="1"/>
  <c r="K56" i="55"/>
  <c r="L56" i="55" s="1"/>
  <c r="H56" i="55"/>
  <c r="I56" i="55" s="1"/>
  <c r="E56" i="55"/>
  <c r="F56" i="55" s="1"/>
  <c r="T55" i="55"/>
  <c r="U55" i="55" s="1"/>
  <c r="Q55" i="55"/>
  <c r="R55" i="55" s="1"/>
  <c r="N55" i="55"/>
  <c r="O55" i="55" s="1"/>
  <c r="K55" i="55"/>
  <c r="L55" i="55" s="1"/>
  <c r="H55" i="55"/>
  <c r="I55" i="55" s="1"/>
  <c r="E55" i="55"/>
  <c r="F55" i="55" s="1"/>
  <c r="T54" i="55"/>
  <c r="U54" i="55" s="1"/>
  <c r="Q54" i="55"/>
  <c r="R54" i="55" s="1"/>
  <c r="N54" i="55"/>
  <c r="O54" i="55" s="1"/>
  <c r="K54" i="55"/>
  <c r="L54" i="55" s="1"/>
  <c r="H54" i="55"/>
  <c r="I54" i="55" s="1"/>
  <c r="E54" i="55"/>
  <c r="F54" i="55" s="1"/>
  <c r="T53" i="55"/>
  <c r="U53" i="55" s="1"/>
  <c r="Q53" i="55"/>
  <c r="R53" i="55" s="1"/>
  <c r="N53" i="55"/>
  <c r="O53" i="55" s="1"/>
  <c r="K53" i="55"/>
  <c r="L53" i="55" s="1"/>
  <c r="H53" i="55"/>
  <c r="I53" i="55" s="1"/>
  <c r="E53" i="55"/>
  <c r="F53" i="55" s="1"/>
  <c r="T52" i="55"/>
  <c r="Q52" i="55"/>
  <c r="R52" i="55" s="1"/>
  <c r="N52" i="55"/>
  <c r="O52" i="55" s="1"/>
  <c r="K52" i="55"/>
  <c r="L52" i="55" s="1"/>
  <c r="H52" i="55"/>
  <c r="I52" i="55" s="1"/>
  <c r="E52" i="55"/>
  <c r="F52" i="55" s="1"/>
  <c r="T51" i="55"/>
  <c r="U51" i="55" s="1"/>
  <c r="Q51" i="55"/>
  <c r="R51" i="55" s="1"/>
  <c r="N51" i="55"/>
  <c r="O51" i="55" s="1"/>
  <c r="K51" i="55"/>
  <c r="L51" i="55" s="1"/>
  <c r="H51" i="55"/>
  <c r="I51" i="55" s="1"/>
  <c r="E51" i="55"/>
  <c r="F51" i="55" s="1"/>
  <c r="T50" i="55"/>
  <c r="U50" i="55" s="1"/>
  <c r="Q50" i="55"/>
  <c r="R50" i="55" s="1"/>
  <c r="N50" i="55"/>
  <c r="O50" i="55" s="1"/>
  <c r="K50" i="55"/>
  <c r="L50" i="55" s="1"/>
  <c r="H50" i="55"/>
  <c r="I50" i="55" s="1"/>
  <c r="E50" i="55"/>
  <c r="F50" i="55" s="1"/>
  <c r="T49" i="55"/>
  <c r="U49" i="55" s="1"/>
  <c r="Q49" i="55"/>
  <c r="R49" i="55" s="1"/>
  <c r="N49" i="55"/>
  <c r="O49" i="55" s="1"/>
  <c r="K49" i="55"/>
  <c r="L49" i="55" s="1"/>
  <c r="H49" i="55"/>
  <c r="I49" i="55" s="1"/>
  <c r="E49" i="55"/>
  <c r="F49" i="55" s="1"/>
  <c r="T48" i="55"/>
  <c r="U48" i="55" s="1"/>
  <c r="Q48" i="55"/>
  <c r="R48" i="55" s="1"/>
  <c r="N48" i="55"/>
  <c r="O48" i="55" s="1"/>
  <c r="K48" i="55"/>
  <c r="L48" i="55" s="1"/>
  <c r="H48" i="55"/>
  <c r="I48" i="55" s="1"/>
  <c r="E48" i="55"/>
  <c r="F48" i="55" s="1"/>
  <c r="T47" i="55"/>
  <c r="U47" i="55" s="1"/>
  <c r="Q47" i="55"/>
  <c r="R47" i="55" s="1"/>
  <c r="N47" i="55"/>
  <c r="O47" i="55" s="1"/>
  <c r="K47" i="55"/>
  <c r="L47" i="55" s="1"/>
  <c r="H47" i="55"/>
  <c r="I47" i="55" s="1"/>
  <c r="E47" i="55"/>
  <c r="F47" i="55" s="1"/>
  <c r="T46" i="55"/>
  <c r="U46" i="55" s="1"/>
  <c r="Q46" i="55"/>
  <c r="R46" i="55" s="1"/>
  <c r="N46" i="55"/>
  <c r="O46" i="55" s="1"/>
  <c r="K46" i="55"/>
  <c r="L46" i="55" s="1"/>
  <c r="H46" i="55"/>
  <c r="I46" i="55" s="1"/>
  <c r="E46" i="55"/>
  <c r="F46" i="55" s="1"/>
  <c r="T45" i="55"/>
  <c r="U45" i="55" s="1"/>
  <c r="Q45" i="55"/>
  <c r="R45" i="55" s="1"/>
  <c r="N45" i="55"/>
  <c r="O45" i="55" s="1"/>
  <c r="K45" i="55"/>
  <c r="L45" i="55" s="1"/>
  <c r="H45" i="55"/>
  <c r="I45" i="55" s="1"/>
  <c r="E45" i="55"/>
  <c r="F45" i="55" s="1"/>
  <c r="T44" i="55"/>
  <c r="U44" i="55" s="1"/>
  <c r="Q44" i="55"/>
  <c r="R44" i="55" s="1"/>
  <c r="N44" i="55"/>
  <c r="O44" i="55" s="1"/>
  <c r="K44" i="55"/>
  <c r="L44" i="55" s="1"/>
  <c r="H44" i="55"/>
  <c r="I44" i="55" s="1"/>
  <c r="E44" i="55"/>
  <c r="F44" i="55" s="1"/>
  <c r="T43" i="55"/>
  <c r="U43" i="55" s="1"/>
  <c r="Q43" i="55"/>
  <c r="R43" i="55" s="1"/>
  <c r="N43" i="55"/>
  <c r="O43" i="55" s="1"/>
  <c r="K43" i="55"/>
  <c r="L43" i="55" s="1"/>
  <c r="H43" i="55"/>
  <c r="I43" i="55" s="1"/>
  <c r="E43" i="55"/>
  <c r="F43" i="55" s="1"/>
  <c r="T42" i="55"/>
  <c r="U42" i="55" s="1"/>
  <c r="Q42" i="55"/>
  <c r="R42" i="55" s="1"/>
  <c r="N42" i="55"/>
  <c r="O42" i="55" s="1"/>
  <c r="K42" i="55"/>
  <c r="L42" i="55" s="1"/>
  <c r="H42" i="55"/>
  <c r="I42" i="55" s="1"/>
  <c r="E42" i="55"/>
  <c r="F42" i="55" s="1"/>
  <c r="T41" i="55"/>
  <c r="U41" i="55" s="1"/>
  <c r="Q41" i="55"/>
  <c r="R41" i="55" s="1"/>
  <c r="N41" i="55"/>
  <c r="O41" i="55" s="1"/>
  <c r="K41" i="55"/>
  <c r="L41" i="55" s="1"/>
  <c r="H41" i="55"/>
  <c r="I41" i="55" s="1"/>
  <c r="E41" i="55"/>
  <c r="F41" i="55" s="1"/>
  <c r="T40" i="55"/>
  <c r="U40" i="55" s="1"/>
  <c r="Q40" i="55"/>
  <c r="R40" i="55" s="1"/>
  <c r="N40" i="55"/>
  <c r="O40" i="55" s="1"/>
  <c r="K40" i="55"/>
  <c r="L40" i="55" s="1"/>
  <c r="H40" i="55"/>
  <c r="I40" i="55" s="1"/>
  <c r="E40" i="55"/>
  <c r="F40" i="55" s="1"/>
  <c r="T39" i="55"/>
  <c r="U39" i="55" s="1"/>
  <c r="Q39" i="55"/>
  <c r="R39" i="55" s="1"/>
  <c r="N39" i="55"/>
  <c r="O39" i="55" s="1"/>
  <c r="K39" i="55"/>
  <c r="L39" i="55" s="1"/>
  <c r="H39" i="55"/>
  <c r="I39" i="55" s="1"/>
  <c r="E39" i="55"/>
  <c r="F39" i="55" s="1"/>
  <c r="T38" i="55"/>
  <c r="U38" i="55" s="1"/>
  <c r="Q38" i="55"/>
  <c r="R38" i="55" s="1"/>
  <c r="N38" i="55"/>
  <c r="O38" i="55" s="1"/>
  <c r="K38" i="55"/>
  <c r="L38" i="55" s="1"/>
  <c r="H38" i="55"/>
  <c r="I38" i="55" s="1"/>
  <c r="E38" i="55"/>
  <c r="F38" i="55" s="1"/>
  <c r="T37" i="55"/>
  <c r="U37" i="55" s="1"/>
  <c r="Q37" i="55"/>
  <c r="R37" i="55" s="1"/>
  <c r="N37" i="55"/>
  <c r="O37" i="55" s="1"/>
  <c r="K37" i="55"/>
  <c r="L37" i="55" s="1"/>
  <c r="H37" i="55"/>
  <c r="I37" i="55" s="1"/>
  <c r="E37" i="55"/>
  <c r="F37" i="55" s="1"/>
  <c r="T36" i="55"/>
  <c r="U36" i="55" s="1"/>
  <c r="Q36" i="55"/>
  <c r="R36" i="55" s="1"/>
  <c r="N36" i="55"/>
  <c r="O36" i="55" s="1"/>
  <c r="K36" i="55"/>
  <c r="L36" i="55" s="1"/>
  <c r="H36" i="55"/>
  <c r="I36" i="55" s="1"/>
  <c r="E36" i="55"/>
  <c r="F36" i="55" s="1"/>
  <c r="T35" i="55"/>
  <c r="U35" i="55" s="1"/>
  <c r="Q35" i="55"/>
  <c r="R35" i="55" s="1"/>
  <c r="N35" i="55"/>
  <c r="O35" i="55" s="1"/>
  <c r="K35" i="55"/>
  <c r="L35" i="55" s="1"/>
  <c r="H35" i="55"/>
  <c r="I35" i="55" s="1"/>
  <c r="E35" i="55"/>
  <c r="F35" i="55" s="1"/>
  <c r="T34" i="55"/>
  <c r="U34" i="55" s="1"/>
  <c r="Q34" i="55"/>
  <c r="R34" i="55" s="1"/>
  <c r="N34" i="55"/>
  <c r="O34" i="55" s="1"/>
  <c r="K34" i="55"/>
  <c r="L34" i="55" s="1"/>
  <c r="H34" i="55"/>
  <c r="I34" i="55" s="1"/>
  <c r="E34" i="55"/>
  <c r="F34" i="55" s="1"/>
  <c r="T33" i="55"/>
  <c r="U33" i="55" s="1"/>
  <c r="Q33" i="55"/>
  <c r="R33" i="55" s="1"/>
  <c r="N33" i="55"/>
  <c r="O33" i="55" s="1"/>
  <c r="K33" i="55"/>
  <c r="L33" i="55" s="1"/>
  <c r="H33" i="55"/>
  <c r="I33" i="55" s="1"/>
  <c r="E33" i="55"/>
  <c r="F33" i="55" s="1"/>
  <c r="T32" i="55"/>
  <c r="U32" i="55" s="1"/>
  <c r="Q32" i="55"/>
  <c r="R32" i="55" s="1"/>
  <c r="N32" i="55"/>
  <c r="O32" i="55" s="1"/>
  <c r="K32" i="55"/>
  <c r="L32" i="55" s="1"/>
  <c r="H32" i="55"/>
  <c r="I32" i="55" s="1"/>
  <c r="E32" i="55"/>
  <c r="F32" i="55" s="1"/>
  <c r="T31" i="55"/>
  <c r="U31" i="55" s="1"/>
  <c r="Q31" i="55"/>
  <c r="R31" i="55" s="1"/>
  <c r="N31" i="55"/>
  <c r="O31" i="55" s="1"/>
  <c r="K31" i="55"/>
  <c r="L31" i="55" s="1"/>
  <c r="H31" i="55"/>
  <c r="I31" i="55" s="1"/>
  <c r="E31" i="55"/>
  <c r="F31" i="55" s="1"/>
  <c r="T30" i="55"/>
  <c r="U30" i="55" s="1"/>
  <c r="Q30" i="55"/>
  <c r="R30" i="55" s="1"/>
  <c r="N30" i="55"/>
  <c r="O30" i="55" s="1"/>
  <c r="K30" i="55"/>
  <c r="L30" i="55" s="1"/>
  <c r="H30" i="55"/>
  <c r="I30" i="55" s="1"/>
  <c r="E30" i="55"/>
  <c r="F30" i="55" s="1"/>
  <c r="T29" i="55"/>
  <c r="U29" i="55" s="1"/>
  <c r="Q29" i="55"/>
  <c r="R29" i="55" s="1"/>
  <c r="N29" i="55"/>
  <c r="O29" i="55" s="1"/>
  <c r="K29" i="55"/>
  <c r="L29" i="55" s="1"/>
  <c r="H29" i="55"/>
  <c r="I29" i="55" s="1"/>
  <c r="E29" i="55"/>
  <c r="F29" i="55" s="1"/>
  <c r="T28" i="55"/>
  <c r="U28" i="55" s="1"/>
  <c r="Q28" i="55"/>
  <c r="R28" i="55" s="1"/>
  <c r="N28" i="55"/>
  <c r="O28" i="55" s="1"/>
  <c r="K28" i="55"/>
  <c r="L28" i="55" s="1"/>
  <c r="H28" i="55"/>
  <c r="I28" i="55" s="1"/>
  <c r="E28" i="55"/>
  <c r="F28" i="55" s="1"/>
  <c r="T27" i="55"/>
  <c r="U27" i="55" s="1"/>
  <c r="Q27" i="55"/>
  <c r="R27" i="55" s="1"/>
  <c r="N27" i="55"/>
  <c r="O27" i="55" s="1"/>
  <c r="K27" i="55"/>
  <c r="L27" i="55" s="1"/>
  <c r="H27" i="55"/>
  <c r="I27" i="55" s="1"/>
  <c r="E27" i="55"/>
  <c r="F27" i="55" s="1"/>
  <c r="T26" i="55"/>
  <c r="U26" i="55" s="1"/>
  <c r="Q26" i="55"/>
  <c r="R26" i="55" s="1"/>
  <c r="N26" i="55"/>
  <c r="O26" i="55" s="1"/>
  <c r="K26" i="55"/>
  <c r="L26" i="55" s="1"/>
  <c r="H26" i="55"/>
  <c r="I26" i="55" s="1"/>
  <c r="E26" i="55"/>
  <c r="F26" i="55" s="1"/>
  <c r="T25" i="55"/>
  <c r="U25" i="55" s="1"/>
  <c r="Q25" i="55"/>
  <c r="R25" i="55" s="1"/>
  <c r="N25" i="55"/>
  <c r="O25" i="55" s="1"/>
  <c r="K25" i="55"/>
  <c r="L25" i="55" s="1"/>
  <c r="H25" i="55"/>
  <c r="I25" i="55" s="1"/>
  <c r="E25" i="55"/>
  <c r="F25" i="55" s="1"/>
  <c r="T24" i="55"/>
  <c r="U24" i="55" s="1"/>
  <c r="Q24" i="55"/>
  <c r="R24" i="55" s="1"/>
  <c r="N24" i="55"/>
  <c r="O24" i="55" s="1"/>
  <c r="K24" i="55"/>
  <c r="L24" i="55" s="1"/>
  <c r="H24" i="55"/>
  <c r="I24" i="55" s="1"/>
  <c r="E24" i="55"/>
  <c r="F24" i="55" s="1"/>
  <c r="T23" i="55"/>
  <c r="U23" i="55" s="1"/>
  <c r="Q23" i="55"/>
  <c r="R23" i="55" s="1"/>
  <c r="N23" i="55"/>
  <c r="O23" i="55" s="1"/>
  <c r="K23" i="55"/>
  <c r="L23" i="55" s="1"/>
  <c r="H23" i="55"/>
  <c r="I23" i="55" s="1"/>
  <c r="E23" i="55"/>
  <c r="F23" i="55" s="1"/>
  <c r="T22" i="55"/>
  <c r="U22" i="55" s="1"/>
  <c r="Q22" i="55"/>
  <c r="R22" i="55" s="1"/>
  <c r="N22" i="55"/>
  <c r="O22" i="55" s="1"/>
  <c r="K22" i="55"/>
  <c r="L22" i="55" s="1"/>
  <c r="H22" i="55"/>
  <c r="I22" i="55" s="1"/>
  <c r="E22" i="55"/>
  <c r="F22" i="55" s="1"/>
  <c r="T21" i="55"/>
  <c r="U21" i="55" s="1"/>
  <c r="Q21" i="55"/>
  <c r="R21" i="55" s="1"/>
  <c r="N21" i="55"/>
  <c r="O21" i="55" s="1"/>
  <c r="K21" i="55"/>
  <c r="L21" i="55" s="1"/>
  <c r="H21" i="55"/>
  <c r="I21" i="55" s="1"/>
  <c r="E21" i="55"/>
  <c r="F21" i="55" s="1"/>
  <c r="T20" i="55"/>
  <c r="U20" i="55" s="1"/>
  <c r="Q20" i="55"/>
  <c r="R20" i="55" s="1"/>
  <c r="N20" i="55"/>
  <c r="O20" i="55" s="1"/>
  <c r="K20" i="55"/>
  <c r="L20" i="55" s="1"/>
  <c r="H20" i="55"/>
  <c r="I20" i="55" s="1"/>
  <c r="E20" i="55"/>
  <c r="F20" i="55" s="1"/>
  <c r="T19" i="55"/>
  <c r="U19" i="55" s="1"/>
  <c r="Q19" i="55"/>
  <c r="R19" i="55" s="1"/>
  <c r="N19" i="55"/>
  <c r="O19" i="55" s="1"/>
  <c r="K19" i="55"/>
  <c r="L19" i="55" s="1"/>
  <c r="H19" i="55"/>
  <c r="I19" i="55" s="1"/>
  <c r="E19" i="55"/>
  <c r="F19" i="55" s="1"/>
  <c r="T18" i="55"/>
  <c r="U18" i="55" s="1"/>
  <c r="Q18" i="55"/>
  <c r="R18" i="55" s="1"/>
  <c r="N18" i="55"/>
  <c r="O18" i="55" s="1"/>
  <c r="K18" i="55"/>
  <c r="L18" i="55" s="1"/>
  <c r="H18" i="55"/>
  <c r="I18" i="55" s="1"/>
  <c r="E18" i="55"/>
  <c r="F18" i="55" s="1"/>
  <c r="T17" i="55"/>
  <c r="U17" i="55" s="1"/>
  <c r="Q17" i="55"/>
  <c r="R17" i="55" s="1"/>
  <c r="N17" i="55"/>
  <c r="O17" i="55" s="1"/>
  <c r="K17" i="55"/>
  <c r="L17" i="55" s="1"/>
  <c r="H17" i="55"/>
  <c r="I17" i="55" s="1"/>
  <c r="E17" i="55"/>
  <c r="F17" i="55" s="1"/>
  <c r="T16" i="55"/>
  <c r="U16" i="55" s="1"/>
  <c r="Q16" i="55"/>
  <c r="R16" i="55" s="1"/>
  <c r="N16" i="55"/>
  <c r="O16" i="55" s="1"/>
  <c r="K16" i="55"/>
  <c r="L16" i="55" s="1"/>
  <c r="H16" i="55"/>
  <c r="I16" i="55" s="1"/>
  <c r="E16" i="55"/>
  <c r="F16" i="55" s="1"/>
  <c r="T15" i="55"/>
  <c r="U15" i="55" s="1"/>
  <c r="Q15" i="55"/>
  <c r="R15" i="55" s="1"/>
  <c r="N15" i="55"/>
  <c r="O15" i="55" s="1"/>
  <c r="K15" i="55"/>
  <c r="L15" i="55" s="1"/>
  <c r="H15" i="55"/>
  <c r="I15" i="55" s="1"/>
  <c r="E15" i="55"/>
  <c r="F15" i="55" s="1"/>
  <c r="T14" i="55"/>
  <c r="U14" i="55" s="1"/>
  <c r="Q14" i="55"/>
  <c r="R14" i="55" s="1"/>
  <c r="N14" i="55"/>
  <c r="O14" i="55" s="1"/>
  <c r="K14" i="55"/>
  <c r="L14" i="55" s="1"/>
  <c r="H14" i="55"/>
  <c r="I14" i="55" s="1"/>
  <c r="E14" i="55"/>
  <c r="F14" i="55" s="1"/>
  <c r="T13" i="55"/>
  <c r="U13" i="55" s="1"/>
  <c r="Q13" i="55"/>
  <c r="R13" i="55" s="1"/>
  <c r="N13" i="55"/>
  <c r="O13" i="55" s="1"/>
  <c r="K13" i="55"/>
  <c r="L13" i="55" s="1"/>
  <c r="H13" i="55"/>
  <c r="I13" i="55" s="1"/>
  <c r="E13" i="55"/>
  <c r="F13" i="55" s="1"/>
  <c r="T12" i="55"/>
  <c r="U12" i="55" s="1"/>
  <c r="Q12" i="55"/>
  <c r="R12" i="55" s="1"/>
  <c r="N12" i="55"/>
  <c r="O12" i="55" s="1"/>
  <c r="K12" i="55"/>
  <c r="L12" i="55" s="1"/>
  <c r="H12" i="55"/>
  <c r="I12" i="55" s="1"/>
  <c r="E12" i="55"/>
  <c r="F12" i="55" s="1"/>
  <c r="T11" i="55"/>
  <c r="U11" i="55" s="1"/>
  <c r="Q11" i="55"/>
  <c r="R11" i="55" s="1"/>
  <c r="N11" i="55"/>
  <c r="O11" i="55" s="1"/>
  <c r="K11" i="55"/>
  <c r="L11" i="55" s="1"/>
  <c r="H11" i="55"/>
  <c r="I11" i="55" s="1"/>
  <c r="E11" i="55"/>
  <c r="F11" i="55" s="1"/>
  <c r="T10" i="55"/>
  <c r="U10" i="55" s="1"/>
  <c r="Q10" i="55"/>
  <c r="R10" i="55" s="1"/>
  <c r="N10" i="55"/>
  <c r="O10" i="55" s="1"/>
  <c r="K10" i="55"/>
  <c r="L10" i="55" s="1"/>
  <c r="H10" i="55"/>
  <c r="I10" i="55" s="1"/>
  <c r="E10" i="55"/>
  <c r="F10" i="55" s="1"/>
  <c r="T9" i="55"/>
  <c r="U9" i="55" s="1"/>
  <c r="Q9" i="55"/>
  <c r="R9" i="55" s="1"/>
  <c r="N9" i="55"/>
  <c r="O9" i="55" s="1"/>
  <c r="K9" i="55"/>
  <c r="L9" i="55" s="1"/>
  <c r="H9" i="55"/>
  <c r="I9" i="55" s="1"/>
  <c r="E9" i="55"/>
  <c r="F9" i="55" s="1"/>
  <c r="T8" i="55"/>
  <c r="U8" i="55" s="1"/>
  <c r="Q8" i="55"/>
  <c r="R8" i="55" s="1"/>
  <c r="N8" i="55"/>
  <c r="O8" i="55" s="1"/>
  <c r="K8" i="55"/>
  <c r="L8" i="55" s="1"/>
  <c r="H8" i="55"/>
  <c r="I8" i="55" s="1"/>
  <c r="E8" i="55"/>
  <c r="F8" i="55" s="1"/>
  <c r="T7" i="55"/>
  <c r="U7" i="55" s="1"/>
  <c r="Q7" i="55"/>
  <c r="R7" i="55" s="1"/>
  <c r="N7" i="55"/>
  <c r="O7" i="55" s="1"/>
  <c r="K7" i="55"/>
  <c r="L7" i="55" s="1"/>
  <c r="H7" i="55"/>
  <c r="I7" i="55" s="1"/>
  <c r="E7" i="55"/>
  <c r="F7" i="55" s="1"/>
  <c r="T6" i="55"/>
  <c r="U6" i="55" s="1"/>
  <c r="Q6" i="55"/>
  <c r="R6" i="55" s="1"/>
  <c r="N6" i="55"/>
  <c r="O6" i="55" s="1"/>
  <c r="K6" i="55"/>
  <c r="L6" i="55" s="1"/>
  <c r="H6" i="55"/>
  <c r="I6" i="55" s="1"/>
  <c r="E6" i="55"/>
  <c r="F6" i="55" s="1"/>
  <c r="T5" i="55"/>
  <c r="Q5" i="55"/>
  <c r="R5" i="55" s="1"/>
  <c r="N5" i="55"/>
  <c r="O5" i="55" s="1"/>
  <c r="M60" i="55" s="1"/>
  <c r="K5" i="55"/>
  <c r="L5" i="55" s="1"/>
  <c r="J60" i="55" s="1"/>
  <c r="J61" i="55" s="1"/>
  <c r="J62" i="55" s="1"/>
  <c r="J63" i="55" s="1"/>
  <c r="H5" i="55"/>
  <c r="I5" i="55" s="1"/>
  <c r="G60" i="55" s="1"/>
  <c r="E5" i="55"/>
  <c r="F5" i="55" s="1"/>
  <c r="D60" i="55" s="1"/>
  <c r="D61" i="55" s="1"/>
  <c r="D62" i="55" s="1"/>
  <c r="D63" i="55" s="1"/>
  <c r="T10" i="54"/>
  <c r="U10" i="54" s="1"/>
  <c r="Q10" i="54"/>
  <c r="R10" i="54" s="1"/>
  <c r="N10" i="54"/>
  <c r="O10" i="54" s="1"/>
  <c r="K10" i="54"/>
  <c r="I10" i="54"/>
  <c r="H10" i="54"/>
  <c r="E10" i="54"/>
  <c r="F10" i="54" s="1"/>
  <c r="T9" i="54"/>
  <c r="U9" i="54" s="1"/>
  <c r="Q9" i="54"/>
  <c r="R9" i="54" s="1"/>
  <c r="N9" i="54"/>
  <c r="O9" i="54" s="1"/>
  <c r="K9" i="54"/>
  <c r="H9" i="54"/>
  <c r="I9" i="54" s="1"/>
  <c r="F9" i="54"/>
  <c r="E9" i="54"/>
  <c r="T8" i="54"/>
  <c r="U8" i="54" s="1"/>
  <c r="Q8" i="54"/>
  <c r="R8" i="54" s="1"/>
  <c r="N8" i="54"/>
  <c r="O8" i="54" s="1"/>
  <c r="K8" i="54"/>
  <c r="H8" i="54"/>
  <c r="I8" i="54" s="1"/>
  <c r="E8" i="54"/>
  <c r="F8" i="54" s="1"/>
  <c r="T7" i="54"/>
  <c r="U7" i="54" s="1"/>
  <c r="Q7" i="54"/>
  <c r="R7" i="54" s="1"/>
  <c r="N7" i="54"/>
  <c r="O7" i="54" s="1"/>
  <c r="K7" i="54"/>
  <c r="H7" i="54"/>
  <c r="I7" i="54" s="1"/>
  <c r="E7" i="54"/>
  <c r="F7" i="54" s="1"/>
  <c r="T6" i="54"/>
  <c r="U6" i="54" s="1"/>
  <c r="Q6" i="54"/>
  <c r="R6" i="54" s="1"/>
  <c r="O6" i="54"/>
  <c r="N6" i="54"/>
  <c r="K6" i="54"/>
  <c r="H6" i="54"/>
  <c r="I6" i="54" s="1"/>
  <c r="E6" i="54"/>
  <c r="F6" i="54" s="1"/>
  <c r="T5" i="54"/>
  <c r="U5" i="54" s="1"/>
  <c r="Q5" i="54"/>
  <c r="R5" i="54" s="1"/>
  <c r="N5" i="54"/>
  <c r="O5" i="54" s="1"/>
  <c r="K5" i="54"/>
  <c r="H5" i="54"/>
  <c r="I5" i="54" s="1"/>
  <c r="E5" i="54"/>
  <c r="F5" i="54" s="1"/>
  <c r="T6" i="53"/>
  <c r="U6" i="53" s="1"/>
  <c r="Q6" i="53"/>
  <c r="R6" i="53" s="1"/>
  <c r="N6" i="53"/>
  <c r="O6" i="53" s="1"/>
  <c r="K6" i="53"/>
  <c r="L6" i="53" s="1"/>
  <c r="H6" i="53"/>
  <c r="I6" i="53" s="1"/>
  <c r="E6" i="53"/>
  <c r="F6" i="53" s="1"/>
  <c r="T5" i="53"/>
  <c r="Q5" i="53"/>
  <c r="R5" i="53" s="1"/>
  <c r="P7" i="53" s="1"/>
  <c r="N5" i="53"/>
  <c r="O5" i="53" s="1"/>
  <c r="M7" i="53" s="1"/>
  <c r="K5" i="53"/>
  <c r="L5" i="53" s="1"/>
  <c r="J7" i="53" s="1"/>
  <c r="H5" i="53"/>
  <c r="I5" i="53" s="1"/>
  <c r="G7" i="53" s="1"/>
  <c r="E5" i="53"/>
  <c r="F5" i="53" s="1"/>
  <c r="D7" i="53" s="1"/>
  <c r="T12" i="52"/>
  <c r="U12" i="52" s="1"/>
  <c r="Q12" i="52"/>
  <c r="R12" i="52" s="1"/>
  <c r="N12" i="52"/>
  <c r="O12" i="52" s="1"/>
  <c r="K12" i="52"/>
  <c r="L12" i="52" s="1"/>
  <c r="H12" i="52"/>
  <c r="I12" i="52" s="1"/>
  <c r="E12" i="52"/>
  <c r="F12" i="52" s="1"/>
  <c r="T11" i="52"/>
  <c r="U11" i="52" s="1"/>
  <c r="Q11" i="52"/>
  <c r="R11" i="52" s="1"/>
  <c r="N11" i="52"/>
  <c r="O11" i="52" s="1"/>
  <c r="K11" i="52"/>
  <c r="L11" i="52" s="1"/>
  <c r="H11" i="52"/>
  <c r="I11" i="52" s="1"/>
  <c r="E11" i="52"/>
  <c r="F11" i="52" s="1"/>
  <c r="T10" i="52"/>
  <c r="U10" i="52" s="1"/>
  <c r="Q10" i="52"/>
  <c r="R10" i="52" s="1"/>
  <c r="N10" i="52"/>
  <c r="O10" i="52" s="1"/>
  <c r="K10" i="52"/>
  <c r="L10" i="52" s="1"/>
  <c r="H10" i="52"/>
  <c r="I10" i="52" s="1"/>
  <c r="E10" i="52"/>
  <c r="F10" i="52" s="1"/>
  <c r="T9" i="52"/>
  <c r="U9" i="52" s="1"/>
  <c r="Q9" i="52"/>
  <c r="R9" i="52" s="1"/>
  <c r="N9" i="52"/>
  <c r="O9" i="52" s="1"/>
  <c r="K9" i="52"/>
  <c r="L9" i="52" s="1"/>
  <c r="H9" i="52"/>
  <c r="I9" i="52" s="1"/>
  <c r="E9" i="52"/>
  <c r="F9" i="52" s="1"/>
  <c r="T8" i="52"/>
  <c r="U8" i="52" s="1"/>
  <c r="Q8" i="52"/>
  <c r="R8" i="52" s="1"/>
  <c r="N8" i="52"/>
  <c r="O8" i="52" s="1"/>
  <c r="K8" i="52"/>
  <c r="L8" i="52" s="1"/>
  <c r="H8" i="52"/>
  <c r="I8" i="52" s="1"/>
  <c r="E8" i="52"/>
  <c r="F8" i="52" s="1"/>
  <c r="T7" i="52"/>
  <c r="U7" i="52" s="1"/>
  <c r="Q7" i="52"/>
  <c r="R7" i="52" s="1"/>
  <c r="N7" i="52"/>
  <c r="O7" i="52" s="1"/>
  <c r="K7" i="52"/>
  <c r="L7" i="52" s="1"/>
  <c r="H7" i="52"/>
  <c r="I7" i="52" s="1"/>
  <c r="E7" i="52"/>
  <c r="F7" i="52" s="1"/>
  <c r="T6" i="52"/>
  <c r="U6" i="52" s="1"/>
  <c r="Q6" i="52"/>
  <c r="R6" i="52" s="1"/>
  <c r="N6" i="52"/>
  <c r="O6" i="52" s="1"/>
  <c r="K6" i="52"/>
  <c r="L6" i="52" s="1"/>
  <c r="H6" i="52"/>
  <c r="I6" i="52" s="1"/>
  <c r="E6" i="52"/>
  <c r="F6" i="52" s="1"/>
  <c r="T5" i="52"/>
  <c r="U5" i="52" s="1"/>
  <c r="Q5" i="52"/>
  <c r="R5" i="52" s="1"/>
  <c r="N5" i="52"/>
  <c r="O5" i="52" s="1"/>
  <c r="K5" i="52"/>
  <c r="L5" i="52" s="1"/>
  <c r="H5" i="52"/>
  <c r="I5" i="52" s="1"/>
  <c r="E5" i="52"/>
  <c r="F5" i="52" s="1"/>
  <c r="T59" i="51"/>
  <c r="U59" i="51" s="1"/>
  <c r="Q59" i="51"/>
  <c r="R59" i="51" s="1"/>
  <c r="N59" i="51"/>
  <c r="O59" i="51" s="1"/>
  <c r="K59" i="51"/>
  <c r="L59" i="51" s="1"/>
  <c r="H59" i="51"/>
  <c r="I59" i="51" s="1"/>
  <c r="E59" i="51"/>
  <c r="F59" i="51" s="1"/>
  <c r="T58" i="51"/>
  <c r="U58" i="51" s="1"/>
  <c r="Q58" i="51"/>
  <c r="R58" i="51" s="1"/>
  <c r="N58" i="51"/>
  <c r="O58" i="51" s="1"/>
  <c r="K58" i="51"/>
  <c r="L58" i="51" s="1"/>
  <c r="H58" i="51"/>
  <c r="I58" i="51" s="1"/>
  <c r="E58" i="51"/>
  <c r="F58" i="51" s="1"/>
  <c r="T57" i="51"/>
  <c r="U57" i="51" s="1"/>
  <c r="Q57" i="51"/>
  <c r="R57" i="51" s="1"/>
  <c r="N57" i="51"/>
  <c r="O57" i="51" s="1"/>
  <c r="K57" i="51"/>
  <c r="L57" i="51" s="1"/>
  <c r="H57" i="51"/>
  <c r="I57" i="51" s="1"/>
  <c r="E57" i="51"/>
  <c r="F57" i="51" s="1"/>
  <c r="T56" i="51"/>
  <c r="U56" i="51" s="1"/>
  <c r="Q56" i="51"/>
  <c r="R56" i="51" s="1"/>
  <c r="N56" i="51"/>
  <c r="O56" i="51" s="1"/>
  <c r="K56" i="51"/>
  <c r="L56" i="51" s="1"/>
  <c r="H56" i="51"/>
  <c r="I56" i="51" s="1"/>
  <c r="E56" i="51"/>
  <c r="F56" i="51" s="1"/>
  <c r="T55" i="51"/>
  <c r="U55" i="51" s="1"/>
  <c r="Q55" i="51"/>
  <c r="R55" i="51" s="1"/>
  <c r="N55" i="51"/>
  <c r="O55" i="51" s="1"/>
  <c r="K55" i="51"/>
  <c r="L55" i="51" s="1"/>
  <c r="H55" i="51"/>
  <c r="I55" i="51" s="1"/>
  <c r="E55" i="51"/>
  <c r="F55" i="51" s="1"/>
  <c r="T54" i="51"/>
  <c r="U54" i="51" s="1"/>
  <c r="Q54" i="51"/>
  <c r="R54" i="51" s="1"/>
  <c r="N54" i="51"/>
  <c r="O54" i="51" s="1"/>
  <c r="K54" i="51"/>
  <c r="L54" i="51" s="1"/>
  <c r="H54" i="51"/>
  <c r="I54" i="51" s="1"/>
  <c r="E54" i="51"/>
  <c r="F54" i="51" s="1"/>
  <c r="T53" i="51"/>
  <c r="U53" i="51" s="1"/>
  <c r="Q53" i="51"/>
  <c r="R53" i="51" s="1"/>
  <c r="N53" i="51"/>
  <c r="O53" i="51" s="1"/>
  <c r="K53" i="51"/>
  <c r="L53" i="51" s="1"/>
  <c r="H53" i="51"/>
  <c r="I53" i="51" s="1"/>
  <c r="E53" i="51"/>
  <c r="F53" i="51" s="1"/>
  <c r="T52" i="51"/>
  <c r="Q52" i="51"/>
  <c r="R52" i="51" s="1"/>
  <c r="N52" i="51"/>
  <c r="O52" i="51" s="1"/>
  <c r="K52" i="51"/>
  <c r="L52" i="51" s="1"/>
  <c r="H52" i="51"/>
  <c r="I52" i="51" s="1"/>
  <c r="E52" i="51"/>
  <c r="F52" i="51" s="1"/>
  <c r="T51" i="51"/>
  <c r="U51" i="51" s="1"/>
  <c r="Q51" i="51"/>
  <c r="R51" i="51" s="1"/>
  <c r="N51" i="51"/>
  <c r="O51" i="51" s="1"/>
  <c r="K51" i="51"/>
  <c r="L51" i="51" s="1"/>
  <c r="H51" i="51"/>
  <c r="I51" i="51" s="1"/>
  <c r="E51" i="51"/>
  <c r="F51" i="51" s="1"/>
  <c r="T50" i="51"/>
  <c r="U50" i="51" s="1"/>
  <c r="Q50" i="51"/>
  <c r="R50" i="51" s="1"/>
  <c r="N50" i="51"/>
  <c r="O50" i="51" s="1"/>
  <c r="K50" i="51"/>
  <c r="L50" i="51" s="1"/>
  <c r="H50" i="51"/>
  <c r="I50" i="51" s="1"/>
  <c r="E50" i="51"/>
  <c r="F50" i="51" s="1"/>
  <c r="T49" i="51"/>
  <c r="U49" i="51" s="1"/>
  <c r="Q49" i="51"/>
  <c r="R49" i="51" s="1"/>
  <c r="N49" i="51"/>
  <c r="O49" i="51" s="1"/>
  <c r="K49" i="51"/>
  <c r="L49" i="51" s="1"/>
  <c r="H49" i="51"/>
  <c r="I49" i="51" s="1"/>
  <c r="E49" i="51"/>
  <c r="F49" i="51" s="1"/>
  <c r="T48" i="51"/>
  <c r="U48" i="51" s="1"/>
  <c r="Q48" i="51"/>
  <c r="R48" i="51" s="1"/>
  <c r="N48" i="51"/>
  <c r="O48" i="51" s="1"/>
  <c r="K48" i="51"/>
  <c r="L48" i="51" s="1"/>
  <c r="H48" i="51"/>
  <c r="I48" i="51" s="1"/>
  <c r="E48" i="51"/>
  <c r="F48" i="51" s="1"/>
  <c r="T47" i="51"/>
  <c r="U47" i="51" s="1"/>
  <c r="Q47" i="51"/>
  <c r="R47" i="51" s="1"/>
  <c r="N47" i="51"/>
  <c r="O47" i="51" s="1"/>
  <c r="K47" i="51"/>
  <c r="L47" i="51" s="1"/>
  <c r="H47" i="51"/>
  <c r="I47" i="51" s="1"/>
  <c r="E47" i="51"/>
  <c r="F47" i="51" s="1"/>
  <c r="T46" i="51"/>
  <c r="U46" i="51" s="1"/>
  <c r="Q46" i="51"/>
  <c r="R46" i="51" s="1"/>
  <c r="N46" i="51"/>
  <c r="O46" i="51" s="1"/>
  <c r="K46" i="51"/>
  <c r="L46" i="51" s="1"/>
  <c r="H46" i="51"/>
  <c r="I46" i="51" s="1"/>
  <c r="E46" i="51"/>
  <c r="F46" i="51" s="1"/>
  <c r="T45" i="51"/>
  <c r="U45" i="51" s="1"/>
  <c r="Q45" i="51"/>
  <c r="R45" i="51" s="1"/>
  <c r="N45" i="51"/>
  <c r="O45" i="51" s="1"/>
  <c r="K45" i="51"/>
  <c r="L45" i="51" s="1"/>
  <c r="H45" i="51"/>
  <c r="I45" i="51" s="1"/>
  <c r="E45" i="51"/>
  <c r="F45" i="51" s="1"/>
  <c r="T44" i="51"/>
  <c r="U44" i="51" s="1"/>
  <c r="Q44" i="51"/>
  <c r="R44" i="51" s="1"/>
  <c r="N44" i="51"/>
  <c r="O44" i="51" s="1"/>
  <c r="K44" i="51"/>
  <c r="L44" i="51" s="1"/>
  <c r="H44" i="51"/>
  <c r="I44" i="51" s="1"/>
  <c r="E44" i="51"/>
  <c r="F44" i="51" s="1"/>
  <c r="T43" i="51"/>
  <c r="U43" i="51" s="1"/>
  <c r="Q43" i="51"/>
  <c r="R43" i="51" s="1"/>
  <c r="N43" i="51"/>
  <c r="O43" i="51" s="1"/>
  <c r="K43" i="51"/>
  <c r="L43" i="51" s="1"/>
  <c r="H43" i="51"/>
  <c r="I43" i="51" s="1"/>
  <c r="E43" i="51"/>
  <c r="F43" i="51" s="1"/>
  <c r="T42" i="51"/>
  <c r="U42" i="51" s="1"/>
  <c r="Q42" i="51"/>
  <c r="R42" i="51" s="1"/>
  <c r="N42" i="51"/>
  <c r="O42" i="51" s="1"/>
  <c r="K42" i="51"/>
  <c r="L42" i="51" s="1"/>
  <c r="H42" i="51"/>
  <c r="I42" i="51" s="1"/>
  <c r="E42" i="51"/>
  <c r="F42" i="51" s="1"/>
  <c r="T41" i="51"/>
  <c r="U41" i="51" s="1"/>
  <c r="Q41" i="51"/>
  <c r="R41" i="51" s="1"/>
  <c r="N41" i="51"/>
  <c r="O41" i="51" s="1"/>
  <c r="K41" i="51"/>
  <c r="L41" i="51" s="1"/>
  <c r="H41" i="51"/>
  <c r="I41" i="51" s="1"/>
  <c r="E41" i="51"/>
  <c r="F41" i="51" s="1"/>
  <c r="T40" i="51"/>
  <c r="U40" i="51" s="1"/>
  <c r="Q40" i="51"/>
  <c r="R40" i="51" s="1"/>
  <c r="N40" i="51"/>
  <c r="O40" i="51" s="1"/>
  <c r="K40" i="51"/>
  <c r="L40" i="51" s="1"/>
  <c r="H40" i="51"/>
  <c r="I40" i="51" s="1"/>
  <c r="E40" i="51"/>
  <c r="F40" i="51" s="1"/>
  <c r="T39" i="51"/>
  <c r="U39" i="51" s="1"/>
  <c r="Q39" i="51"/>
  <c r="R39" i="51" s="1"/>
  <c r="N39" i="51"/>
  <c r="O39" i="51" s="1"/>
  <c r="K39" i="51"/>
  <c r="L39" i="51" s="1"/>
  <c r="H39" i="51"/>
  <c r="I39" i="51" s="1"/>
  <c r="E39" i="51"/>
  <c r="F39" i="51" s="1"/>
  <c r="T38" i="51"/>
  <c r="U38" i="51" s="1"/>
  <c r="Q38" i="51"/>
  <c r="R38" i="51" s="1"/>
  <c r="N38" i="51"/>
  <c r="O38" i="51" s="1"/>
  <c r="K38" i="51"/>
  <c r="L38" i="51" s="1"/>
  <c r="H38" i="51"/>
  <c r="I38" i="51" s="1"/>
  <c r="E38" i="51"/>
  <c r="F38" i="51" s="1"/>
  <c r="T37" i="51"/>
  <c r="U37" i="51" s="1"/>
  <c r="Q37" i="51"/>
  <c r="R37" i="51" s="1"/>
  <c r="N37" i="51"/>
  <c r="O37" i="51" s="1"/>
  <c r="K37" i="51"/>
  <c r="L37" i="51" s="1"/>
  <c r="I37" i="51"/>
  <c r="H37" i="51"/>
  <c r="F37" i="51"/>
  <c r="E37" i="51"/>
  <c r="U36" i="51"/>
  <c r="T36" i="51"/>
  <c r="R36" i="51"/>
  <c r="Q36" i="51"/>
  <c r="O36" i="51"/>
  <c r="N36" i="51"/>
  <c r="L36" i="51"/>
  <c r="K36" i="51"/>
  <c r="I36" i="51"/>
  <c r="H36" i="51"/>
  <c r="F36" i="51"/>
  <c r="E36" i="51"/>
  <c r="U35" i="51"/>
  <c r="T35" i="51"/>
  <c r="R35" i="51"/>
  <c r="Q35" i="51"/>
  <c r="O35" i="51"/>
  <c r="N35" i="51"/>
  <c r="L35" i="51"/>
  <c r="K35" i="51"/>
  <c r="I35" i="51"/>
  <c r="H35" i="51"/>
  <c r="F35" i="51"/>
  <c r="E35" i="51"/>
  <c r="U34" i="51"/>
  <c r="T34" i="51"/>
  <c r="R34" i="51"/>
  <c r="Q34" i="51"/>
  <c r="O34" i="51"/>
  <c r="N34" i="51"/>
  <c r="L34" i="51"/>
  <c r="K34" i="51"/>
  <c r="I34" i="51"/>
  <c r="H34" i="51"/>
  <c r="F34" i="51"/>
  <c r="E34" i="51"/>
  <c r="U33" i="51"/>
  <c r="T33" i="51"/>
  <c r="R33" i="51"/>
  <c r="Q33" i="51"/>
  <c r="O33" i="51"/>
  <c r="N33" i="51"/>
  <c r="L33" i="51"/>
  <c r="K33" i="51"/>
  <c r="I33" i="51"/>
  <c r="H33" i="51"/>
  <c r="F33" i="51"/>
  <c r="E33" i="51"/>
  <c r="U32" i="51"/>
  <c r="T32" i="51"/>
  <c r="R32" i="51"/>
  <c r="Q32" i="51"/>
  <c r="O32" i="51"/>
  <c r="N32" i="51"/>
  <c r="L32" i="51"/>
  <c r="K32" i="51"/>
  <c r="I32" i="51"/>
  <c r="H32" i="51"/>
  <c r="F32" i="51"/>
  <c r="E32" i="51"/>
  <c r="U31" i="51"/>
  <c r="T31" i="51"/>
  <c r="R31" i="51"/>
  <c r="Q31" i="51"/>
  <c r="O31" i="51"/>
  <c r="N31" i="51"/>
  <c r="L31" i="51"/>
  <c r="K31" i="51"/>
  <c r="I31" i="51"/>
  <c r="H31" i="51"/>
  <c r="F31" i="51"/>
  <c r="E31" i="51"/>
  <c r="U30" i="51"/>
  <c r="T30" i="51"/>
  <c r="R30" i="51"/>
  <c r="Q30" i="51"/>
  <c r="O30" i="51"/>
  <c r="N30" i="51"/>
  <c r="L30" i="51"/>
  <c r="K30" i="51"/>
  <c r="I30" i="51"/>
  <c r="H30" i="51"/>
  <c r="F30" i="51"/>
  <c r="E30" i="51"/>
  <c r="U29" i="51"/>
  <c r="T29" i="51"/>
  <c r="R29" i="51"/>
  <c r="Q29" i="51"/>
  <c r="O29" i="51"/>
  <c r="N29" i="51"/>
  <c r="L29" i="51"/>
  <c r="K29" i="51"/>
  <c r="I29" i="51"/>
  <c r="H29" i="51"/>
  <c r="F29" i="51"/>
  <c r="E29" i="51"/>
  <c r="U28" i="51"/>
  <c r="T28" i="51"/>
  <c r="R28" i="51"/>
  <c r="Q28" i="51"/>
  <c r="O28" i="51"/>
  <c r="N28" i="51"/>
  <c r="L28" i="51"/>
  <c r="K28" i="51"/>
  <c r="I28" i="51"/>
  <c r="H28" i="51"/>
  <c r="F28" i="51"/>
  <c r="E28" i="51"/>
  <c r="U27" i="51"/>
  <c r="T27" i="51"/>
  <c r="R27" i="51"/>
  <c r="Q27" i="51"/>
  <c r="O27" i="51"/>
  <c r="N27" i="51"/>
  <c r="L27" i="51"/>
  <c r="K27" i="51"/>
  <c r="I27" i="51"/>
  <c r="H27" i="51"/>
  <c r="F27" i="51"/>
  <c r="E27" i="51"/>
  <c r="U26" i="51"/>
  <c r="T26" i="51"/>
  <c r="R26" i="51"/>
  <c r="Q26" i="51"/>
  <c r="O26" i="51"/>
  <c r="N26" i="51"/>
  <c r="L26" i="51"/>
  <c r="K26" i="51"/>
  <c r="I26" i="51"/>
  <c r="H26" i="51"/>
  <c r="F26" i="51"/>
  <c r="E26" i="51"/>
  <c r="U25" i="51"/>
  <c r="T25" i="51"/>
  <c r="R25" i="51"/>
  <c r="Q25" i="51"/>
  <c r="O25" i="51"/>
  <c r="N25" i="51"/>
  <c r="L25" i="51"/>
  <c r="K25" i="51"/>
  <c r="I25" i="51"/>
  <c r="H25" i="51"/>
  <c r="F25" i="51"/>
  <c r="E25" i="51"/>
  <c r="U24" i="51"/>
  <c r="T24" i="51"/>
  <c r="R24" i="51"/>
  <c r="Q24" i="51"/>
  <c r="O24" i="51"/>
  <c r="N24" i="51"/>
  <c r="L24" i="51"/>
  <c r="K24" i="51"/>
  <c r="I24" i="51"/>
  <c r="H24" i="51"/>
  <c r="F24" i="51"/>
  <c r="E24" i="51"/>
  <c r="U23" i="51"/>
  <c r="T23" i="51"/>
  <c r="R23" i="51"/>
  <c r="Q23" i="51"/>
  <c r="O23" i="51"/>
  <c r="N23" i="51"/>
  <c r="L23" i="51"/>
  <c r="K23" i="51"/>
  <c r="I23" i="51"/>
  <c r="H23" i="51"/>
  <c r="F23" i="51"/>
  <c r="E23" i="51"/>
  <c r="U22" i="51"/>
  <c r="T22" i="51"/>
  <c r="R22" i="51"/>
  <c r="Q22" i="51"/>
  <c r="O22" i="51"/>
  <c r="N22" i="51"/>
  <c r="L22" i="51"/>
  <c r="K22" i="51"/>
  <c r="I22" i="51"/>
  <c r="H22" i="51"/>
  <c r="F22" i="51"/>
  <c r="E22" i="51"/>
  <c r="U21" i="51"/>
  <c r="T21" i="51"/>
  <c r="R21" i="51"/>
  <c r="Q21" i="51"/>
  <c r="O21" i="51"/>
  <c r="N21" i="51"/>
  <c r="L21" i="51"/>
  <c r="K21" i="51"/>
  <c r="I21" i="51"/>
  <c r="H21" i="51"/>
  <c r="F21" i="51"/>
  <c r="E21" i="51"/>
  <c r="U20" i="51"/>
  <c r="T20" i="51"/>
  <c r="R20" i="51"/>
  <c r="Q20" i="51"/>
  <c r="O20" i="51"/>
  <c r="N20" i="51"/>
  <c r="L20" i="51"/>
  <c r="K20" i="51"/>
  <c r="I20" i="51"/>
  <c r="H20" i="51"/>
  <c r="F20" i="51"/>
  <c r="E20" i="51"/>
  <c r="U19" i="51"/>
  <c r="T19" i="51"/>
  <c r="R19" i="51"/>
  <c r="Q19" i="51"/>
  <c r="O19" i="51"/>
  <c r="N19" i="51"/>
  <c r="L19" i="51"/>
  <c r="K19" i="51"/>
  <c r="I19" i="51"/>
  <c r="H19" i="51"/>
  <c r="F19" i="51"/>
  <c r="E19" i="51"/>
  <c r="U18" i="51"/>
  <c r="T18" i="51"/>
  <c r="R18" i="51"/>
  <c r="Q18" i="51"/>
  <c r="O18" i="51"/>
  <c r="N18" i="51"/>
  <c r="L18" i="51"/>
  <c r="K18" i="51"/>
  <c r="I18" i="51"/>
  <c r="H18" i="51"/>
  <c r="F18" i="51"/>
  <c r="E18" i="51"/>
  <c r="U17" i="51"/>
  <c r="T17" i="51"/>
  <c r="R17" i="51"/>
  <c r="Q17" i="51"/>
  <c r="O17" i="51"/>
  <c r="N17" i="51"/>
  <c r="L17" i="51"/>
  <c r="K17" i="51"/>
  <c r="I17" i="51"/>
  <c r="H17" i="51"/>
  <c r="F17" i="51"/>
  <c r="E17" i="51"/>
  <c r="U16" i="51"/>
  <c r="T16" i="51"/>
  <c r="R16" i="51"/>
  <c r="Q16" i="51"/>
  <c r="O16" i="51"/>
  <c r="N16" i="51"/>
  <c r="L16" i="51"/>
  <c r="K16" i="51"/>
  <c r="I16" i="51"/>
  <c r="H16" i="51"/>
  <c r="F16" i="51"/>
  <c r="E16" i="51"/>
  <c r="U15" i="51"/>
  <c r="T15" i="51"/>
  <c r="R15" i="51"/>
  <c r="Q15" i="51"/>
  <c r="O15" i="51"/>
  <c r="N15" i="51"/>
  <c r="L15" i="51"/>
  <c r="K15" i="51"/>
  <c r="I15" i="51"/>
  <c r="H15" i="51"/>
  <c r="F15" i="51"/>
  <c r="E15" i="51"/>
  <c r="U14" i="51"/>
  <c r="T14" i="51"/>
  <c r="R14" i="51"/>
  <c r="Q14" i="51"/>
  <c r="O14" i="51"/>
  <c r="N14" i="51"/>
  <c r="L14" i="51"/>
  <c r="K14" i="51"/>
  <c r="I14" i="51"/>
  <c r="H14" i="51"/>
  <c r="F14" i="51"/>
  <c r="E14" i="51"/>
  <c r="U13" i="51"/>
  <c r="T13" i="51"/>
  <c r="R13" i="51"/>
  <c r="Q13" i="51"/>
  <c r="O13" i="51"/>
  <c r="N13" i="51"/>
  <c r="L13" i="51"/>
  <c r="K13" i="51"/>
  <c r="I13" i="51"/>
  <c r="H13" i="51"/>
  <c r="F13" i="51"/>
  <c r="E13" i="51"/>
  <c r="U12" i="51"/>
  <c r="T12" i="51"/>
  <c r="R12" i="51"/>
  <c r="Q12" i="51"/>
  <c r="O12" i="51"/>
  <c r="N12" i="51"/>
  <c r="L12" i="51"/>
  <c r="K12" i="51"/>
  <c r="I12" i="51"/>
  <c r="H12" i="51"/>
  <c r="F12" i="51"/>
  <c r="E12" i="51"/>
  <c r="U11" i="51"/>
  <c r="T11" i="51"/>
  <c r="R11" i="51"/>
  <c r="Q11" i="51"/>
  <c r="O11" i="51"/>
  <c r="N11" i="51"/>
  <c r="L11" i="51"/>
  <c r="K11" i="51"/>
  <c r="I11" i="51"/>
  <c r="H11" i="51"/>
  <c r="F11" i="51"/>
  <c r="E11" i="51"/>
  <c r="U10" i="51"/>
  <c r="T10" i="51"/>
  <c r="R10" i="51"/>
  <c r="Q10" i="51"/>
  <c r="O10" i="51"/>
  <c r="N10" i="51"/>
  <c r="L10" i="51"/>
  <c r="K10" i="51"/>
  <c r="I10" i="51"/>
  <c r="H10" i="51"/>
  <c r="F10" i="51"/>
  <c r="E10" i="51"/>
  <c r="U9" i="51"/>
  <c r="T9" i="51"/>
  <c r="R9" i="51"/>
  <c r="Q9" i="51"/>
  <c r="O9" i="51"/>
  <c r="N9" i="51"/>
  <c r="L9" i="51"/>
  <c r="K9" i="51"/>
  <c r="I9" i="51"/>
  <c r="H9" i="51"/>
  <c r="F9" i="51"/>
  <c r="E9" i="51"/>
  <c r="U8" i="51"/>
  <c r="T8" i="51"/>
  <c r="R8" i="51"/>
  <c r="Q8" i="51"/>
  <c r="O8" i="51"/>
  <c r="N8" i="51"/>
  <c r="L8" i="51"/>
  <c r="K8" i="51"/>
  <c r="I8" i="51"/>
  <c r="H8" i="51"/>
  <c r="F8" i="51"/>
  <c r="E8" i="51"/>
  <c r="U7" i="51"/>
  <c r="T7" i="51"/>
  <c r="R7" i="51"/>
  <c r="Q7" i="51"/>
  <c r="O7" i="51"/>
  <c r="N7" i="51"/>
  <c r="L7" i="51"/>
  <c r="K7" i="51"/>
  <c r="I7" i="51"/>
  <c r="H7" i="51"/>
  <c r="F7" i="51"/>
  <c r="E7" i="51"/>
  <c r="U6" i="51"/>
  <c r="T6" i="51"/>
  <c r="R6" i="51"/>
  <c r="Q6" i="51"/>
  <c r="O6" i="51"/>
  <c r="N6" i="51"/>
  <c r="L6" i="51"/>
  <c r="K6" i="51"/>
  <c r="I6" i="51"/>
  <c r="H6" i="51"/>
  <c r="F6" i="51"/>
  <c r="E6" i="51"/>
  <c r="U5" i="51"/>
  <c r="T5" i="51"/>
  <c r="R5" i="51"/>
  <c r="P60" i="51" s="1"/>
  <c r="Q5" i="51"/>
  <c r="O5" i="51"/>
  <c r="M60" i="51" s="1"/>
  <c r="N5" i="51"/>
  <c r="L5" i="51"/>
  <c r="J60" i="51" s="1"/>
  <c r="J61" i="51" s="1"/>
  <c r="J62" i="51" s="1"/>
  <c r="J63" i="51" s="1"/>
  <c r="K5" i="51"/>
  <c r="I5" i="51"/>
  <c r="G60" i="51" s="1"/>
  <c r="H5" i="51"/>
  <c r="F5" i="51"/>
  <c r="D60" i="51" s="1"/>
  <c r="D61" i="51" s="1"/>
  <c r="D62" i="51" s="1"/>
  <c r="D63" i="51" s="1"/>
  <c r="E5" i="51"/>
  <c r="T7" i="50"/>
  <c r="U7" i="50" s="1"/>
  <c r="Q7" i="50"/>
  <c r="R7" i="50" s="1"/>
  <c r="N7" i="50"/>
  <c r="O7" i="50" s="1"/>
  <c r="K7" i="50"/>
  <c r="L7" i="50" s="1"/>
  <c r="H7" i="50"/>
  <c r="I7" i="50" s="1"/>
  <c r="E7" i="50"/>
  <c r="F7" i="50" s="1"/>
  <c r="T6" i="50"/>
  <c r="U6" i="50" s="1"/>
  <c r="Q6" i="50"/>
  <c r="R6" i="50" s="1"/>
  <c r="N6" i="50"/>
  <c r="O6" i="50" s="1"/>
  <c r="K6" i="50"/>
  <c r="L6" i="50" s="1"/>
  <c r="H6" i="50"/>
  <c r="I6" i="50" s="1"/>
  <c r="E6" i="50"/>
  <c r="F6" i="50" s="1"/>
  <c r="T5" i="50"/>
  <c r="U5" i="50" s="1"/>
  <c r="Q5" i="50"/>
  <c r="R5" i="50" s="1"/>
  <c r="N5" i="50"/>
  <c r="O5" i="50" s="1"/>
  <c r="K5" i="50"/>
  <c r="L5" i="50" s="1"/>
  <c r="I5" i="50"/>
  <c r="H5" i="50"/>
  <c r="E5" i="50"/>
  <c r="F5" i="50" s="1"/>
  <c r="T9" i="49"/>
  <c r="U9" i="49" s="1"/>
  <c r="Q9" i="49"/>
  <c r="R9" i="49" s="1"/>
  <c r="N9" i="49"/>
  <c r="O9" i="49" s="1"/>
  <c r="K9" i="49"/>
  <c r="L9" i="49" s="1"/>
  <c r="H9" i="49"/>
  <c r="I9" i="49" s="1"/>
  <c r="E9" i="49"/>
  <c r="F9" i="49" s="1"/>
  <c r="T8" i="49"/>
  <c r="U8" i="49" s="1"/>
  <c r="Q8" i="49"/>
  <c r="R8" i="49" s="1"/>
  <c r="N8" i="49"/>
  <c r="O8" i="49" s="1"/>
  <c r="K8" i="49"/>
  <c r="L8" i="49" s="1"/>
  <c r="H8" i="49"/>
  <c r="I8" i="49" s="1"/>
  <c r="E8" i="49"/>
  <c r="F8" i="49" s="1"/>
  <c r="T7" i="49"/>
  <c r="U7" i="49" s="1"/>
  <c r="Q7" i="49"/>
  <c r="R7" i="49" s="1"/>
  <c r="N7" i="49"/>
  <c r="O7" i="49" s="1"/>
  <c r="K7" i="49"/>
  <c r="L7" i="49" s="1"/>
  <c r="H7" i="49"/>
  <c r="I7" i="49" s="1"/>
  <c r="E7" i="49"/>
  <c r="F7" i="49" s="1"/>
  <c r="T6" i="49"/>
  <c r="U6" i="49" s="1"/>
  <c r="Q6" i="49"/>
  <c r="R6" i="49" s="1"/>
  <c r="N6" i="49"/>
  <c r="O6" i="49" s="1"/>
  <c r="K6" i="49"/>
  <c r="L6" i="49" s="1"/>
  <c r="H6" i="49"/>
  <c r="I6" i="49" s="1"/>
  <c r="E6" i="49"/>
  <c r="F6" i="49" s="1"/>
  <c r="T5" i="49"/>
  <c r="U5" i="49" s="1"/>
  <c r="Q5" i="49"/>
  <c r="R5" i="49" s="1"/>
  <c r="N5" i="49"/>
  <c r="O5" i="49" s="1"/>
  <c r="K5" i="49"/>
  <c r="L5" i="49" s="1"/>
  <c r="H5" i="49"/>
  <c r="I5" i="49" s="1"/>
  <c r="E5" i="49"/>
  <c r="F5" i="49" s="1"/>
  <c r="T11" i="48"/>
  <c r="U11" i="48" s="1"/>
  <c r="Q11" i="48"/>
  <c r="R11" i="48" s="1"/>
  <c r="N11" i="48"/>
  <c r="O11" i="48" s="1"/>
  <c r="K11" i="48"/>
  <c r="L11" i="48" s="1"/>
  <c r="H11" i="48"/>
  <c r="I11" i="48" s="1"/>
  <c r="E11" i="48"/>
  <c r="F11" i="48" s="1"/>
  <c r="T10" i="48"/>
  <c r="U10" i="48" s="1"/>
  <c r="Q10" i="48"/>
  <c r="R10" i="48" s="1"/>
  <c r="N10" i="48"/>
  <c r="O10" i="48" s="1"/>
  <c r="K10" i="48"/>
  <c r="L10" i="48" s="1"/>
  <c r="H10" i="48"/>
  <c r="I10" i="48" s="1"/>
  <c r="E10" i="48"/>
  <c r="F10" i="48" s="1"/>
  <c r="T9" i="48"/>
  <c r="U9" i="48" s="1"/>
  <c r="Q9" i="48"/>
  <c r="R9" i="48" s="1"/>
  <c r="N9" i="48"/>
  <c r="O9" i="48" s="1"/>
  <c r="K9" i="48"/>
  <c r="L9" i="48" s="1"/>
  <c r="H9" i="48"/>
  <c r="I9" i="48" s="1"/>
  <c r="E9" i="48"/>
  <c r="F9" i="48" s="1"/>
  <c r="T8" i="48"/>
  <c r="U8" i="48" s="1"/>
  <c r="Q8" i="48"/>
  <c r="R8" i="48" s="1"/>
  <c r="N8" i="48"/>
  <c r="O8" i="48" s="1"/>
  <c r="K8" i="48"/>
  <c r="L8" i="48" s="1"/>
  <c r="H8" i="48"/>
  <c r="I8" i="48" s="1"/>
  <c r="E8" i="48"/>
  <c r="F8" i="48" s="1"/>
  <c r="T7" i="48"/>
  <c r="U7" i="48" s="1"/>
  <c r="Q7" i="48"/>
  <c r="R7" i="48" s="1"/>
  <c r="N7" i="48"/>
  <c r="O7" i="48" s="1"/>
  <c r="K7" i="48"/>
  <c r="L7" i="48" s="1"/>
  <c r="H7" i="48"/>
  <c r="I7" i="48" s="1"/>
  <c r="E7" i="48"/>
  <c r="F7" i="48" s="1"/>
  <c r="T6" i="48"/>
  <c r="U6" i="48" s="1"/>
  <c r="Q6" i="48"/>
  <c r="R6" i="48" s="1"/>
  <c r="N6" i="48"/>
  <c r="O6" i="48" s="1"/>
  <c r="K6" i="48"/>
  <c r="L6" i="48" s="1"/>
  <c r="H6" i="48"/>
  <c r="I6" i="48" s="1"/>
  <c r="E6" i="48"/>
  <c r="F6" i="48" s="1"/>
  <c r="T5" i="48"/>
  <c r="U5" i="48" s="1"/>
  <c r="Q5" i="48"/>
  <c r="R5" i="48" s="1"/>
  <c r="N5" i="48"/>
  <c r="O5" i="48" s="1"/>
  <c r="M12" i="48" s="1"/>
  <c r="K5" i="48"/>
  <c r="L5" i="48" s="1"/>
  <c r="H5" i="48"/>
  <c r="I5" i="48" s="1"/>
  <c r="G12" i="48" s="1"/>
  <c r="E5" i="48"/>
  <c r="F5" i="48" s="1"/>
  <c r="D12" i="48" s="1"/>
  <c r="T11" i="47"/>
  <c r="U11" i="47" s="1"/>
  <c r="Q11" i="47"/>
  <c r="R11" i="47" s="1"/>
  <c r="N11" i="47"/>
  <c r="O11" i="47" s="1"/>
  <c r="K11" i="47"/>
  <c r="L11" i="47" s="1"/>
  <c r="H11" i="47"/>
  <c r="I11" i="47" s="1"/>
  <c r="E11" i="47"/>
  <c r="F11" i="47" s="1"/>
  <c r="T10" i="47"/>
  <c r="U10" i="47" s="1"/>
  <c r="Q10" i="47"/>
  <c r="R10" i="47" s="1"/>
  <c r="N10" i="47"/>
  <c r="O10" i="47" s="1"/>
  <c r="K10" i="47"/>
  <c r="L10" i="47" s="1"/>
  <c r="H10" i="47"/>
  <c r="I10" i="47" s="1"/>
  <c r="E10" i="47"/>
  <c r="F10" i="47" s="1"/>
  <c r="T9" i="47"/>
  <c r="U9" i="47" s="1"/>
  <c r="Q9" i="47"/>
  <c r="R9" i="47" s="1"/>
  <c r="N9" i="47"/>
  <c r="O9" i="47" s="1"/>
  <c r="K9" i="47"/>
  <c r="L9" i="47" s="1"/>
  <c r="H9" i="47"/>
  <c r="I9" i="47" s="1"/>
  <c r="E9" i="47"/>
  <c r="F9" i="47" s="1"/>
  <c r="T8" i="47"/>
  <c r="U8" i="47" s="1"/>
  <c r="Q8" i="47"/>
  <c r="R8" i="47" s="1"/>
  <c r="N8" i="47"/>
  <c r="O8" i="47" s="1"/>
  <c r="K8" i="47"/>
  <c r="L8" i="47" s="1"/>
  <c r="H8" i="47"/>
  <c r="I8" i="47" s="1"/>
  <c r="E8" i="47"/>
  <c r="F8" i="47" s="1"/>
  <c r="T7" i="47"/>
  <c r="U7" i="47" s="1"/>
  <c r="Q7" i="47"/>
  <c r="R7" i="47" s="1"/>
  <c r="N7" i="47"/>
  <c r="O7" i="47" s="1"/>
  <c r="K7" i="47"/>
  <c r="L7" i="47" s="1"/>
  <c r="H7" i="47"/>
  <c r="I7" i="47" s="1"/>
  <c r="E7" i="47"/>
  <c r="F7" i="47" s="1"/>
  <c r="T6" i="47"/>
  <c r="U6" i="47" s="1"/>
  <c r="Q6" i="47"/>
  <c r="R6" i="47" s="1"/>
  <c r="N6" i="47"/>
  <c r="O6" i="47" s="1"/>
  <c r="K6" i="47"/>
  <c r="L6" i="47" s="1"/>
  <c r="H6" i="47"/>
  <c r="I6" i="47" s="1"/>
  <c r="E6" i="47"/>
  <c r="F6" i="47" s="1"/>
  <c r="T5" i="47"/>
  <c r="U5" i="47" s="1"/>
  <c r="Q5" i="47"/>
  <c r="R5" i="47" s="1"/>
  <c r="P12" i="47" s="1"/>
  <c r="N5" i="47"/>
  <c r="O5" i="47" s="1"/>
  <c r="M12" i="47" s="1"/>
  <c r="K5" i="47"/>
  <c r="L5" i="47" s="1"/>
  <c r="J12" i="47" s="1"/>
  <c r="H5" i="47"/>
  <c r="I5" i="47" s="1"/>
  <c r="G12" i="47" s="1"/>
  <c r="E5" i="47"/>
  <c r="F5" i="47" s="1"/>
  <c r="T59" i="46"/>
  <c r="Q59" i="46"/>
  <c r="R59" i="46" s="1"/>
  <c r="N59" i="46"/>
  <c r="O59" i="46" s="1"/>
  <c r="K59" i="46"/>
  <c r="L59" i="46" s="1"/>
  <c r="H59" i="46"/>
  <c r="I59" i="46" s="1"/>
  <c r="E59" i="46"/>
  <c r="F59" i="46" s="1"/>
  <c r="T58" i="46"/>
  <c r="Q58" i="46"/>
  <c r="R58" i="46" s="1"/>
  <c r="N58" i="46"/>
  <c r="O58" i="46" s="1"/>
  <c r="K58" i="46"/>
  <c r="L58" i="46" s="1"/>
  <c r="H58" i="46"/>
  <c r="I58" i="46" s="1"/>
  <c r="E58" i="46"/>
  <c r="F58" i="46" s="1"/>
  <c r="T57" i="46"/>
  <c r="Q57" i="46"/>
  <c r="R57" i="46" s="1"/>
  <c r="N57" i="46"/>
  <c r="O57" i="46" s="1"/>
  <c r="K57" i="46"/>
  <c r="L57" i="46" s="1"/>
  <c r="H57" i="46"/>
  <c r="I57" i="46" s="1"/>
  <c r="E57" i="46"/>
  <c r="F57" i="46" s="1"/>
  <c r="T56" i="46"/>
  <c r="Q56" i="46"/>
  <c r="R56" i="46" s="1"/>
  <c r="N56" i="46"/>
  <c r="O56" i="46" s="1"/>
  <c r="K56" i="46"/>
  <c r="L56" i="46" s="1"/>
  <c r="H56" i="46"/>
  <c r="I56" i="46" s="1"/>
  <c r="E56" i="46"/>
  <c r="F56" i="46" s="1"/>
  <c r="T55" i="46"/>
  <c r="U55" i="46" s="1"/>
  <c r="Q55" i="46"/>
  <c r="R55" i="46" s="1"/>
  <c r="N55" i="46"/>
  <c r="O55" i="46" s="1"/>
  <c r="K55" i="46"/>
  <c r="L55" i="46" s="1"/>
  <c r="H55" i="46"/>
  <c r="I55" i="46" s="1"/>
  <c r="E55" i="46"/>
  <c r="F55" i="46" s="1"/>
  <c r="T54" i="46"/>
  <c r="U54" i="46" s="1"/>
  <c r="Q54" i="46"/>
  <c r="R54" i="46" s="1"/>
  <c r="N54" i="46"/>
  <c r="O54" i="46" s="1"/>
  <c r="K54" i="46"/>
  <c r="L54" i="46" s="1"/>
  <c r="H54" i="46"/>
  <c r="I54" i="46" s="1"/>
  <c r="E54" i="46"/>
  <c r="F54" i="46" s="1"/>
  <c r="T53" i="46"/>
  <c r="U53" i="46" s="1"/>
  <c r="Q53" i="46"/>
  <c r="R53" i="46" s="1"/>
  <c r="N53" i="46"/>
  <c r="O53" i="46" s="1"/>
  <c r="K53" i="46"/>
  <c r="L53" i="46" s="1"/>
  <c r="H53" i="46"/>
  <c r="I53" i="46" s="1"/>
  <c r="E53" i="46"/>
  <c r="F53" i="46" s="1"/>
  <c r="T52" i="46"/>
  <c r="Q52" i="46"/>
  <c r="R52" i="46" s="1"/>
  <c r="N52" i="46"/>
  <c r="O52" i="46" s="1"/>
  <c r="K52" i="46"/>
  <c r="L52" i="46" s="1"/>
  <c r="H52" i="46"/>
  <c r="I52" i="46" s="1"/>
  <c r="E52" i="46"/>
  <c r="F52" i="46" s="1"/>
  <c r="T51" i="46"/>
  <c r="Q51" i="46"/>
  <c r="R51" i="46" s="1"/>
  <c r="N51" i="46"/>
  <c r="O51" i="46" s="1"/>
  <c r="K51" i="46"/>
  <c r="L51" i="46" s="1"/>
  <c r="H51" i="46"/>
  <c r="I51" i="46" s="1"/>
  <c r="E51" i="46"/>
  <c r="F51" i="46" s="1"/>
  <c r="T50" i="46"/>
  <c r="Q50" i="46"/>
  <c r="R50" i="46" s="1"/>
  <c r="N50" i="46"/>
  <c r="O50" i="46" s="1"/>
  <c r="K50" i="46"/>
  <c r="L50" i="46" s="1"/>
  <c r="H50" i="46"/>
  <c r="I50" i="46" s="1"/>
  <c r="E50" i="46"/>
  <c r="F50" i="46" s="1"/>
  <c r="T49" i="46"/>
  <c r="Q49" i="46"/>
  <c r="R49" i="46" s="1"/>
  <c r="N49" i="46"/>
  <c r="O49" i="46" s="1"/>
  <c r="K49" i="46"/>
  <c r="L49" i="46" s="1"/>
  <c r="H49" i="46"/>
  <c r="I49" i="46" s="1"/>
  <c r="E49" i="46"/>
  <c r="F49" i="46" s="1"/>
  <c r="T48" i="46"/>
  <c r="Q48" i="46"/>
  <c r="R48" i="46" s="1"/>
  <c r="N48" i="46"/>
  <c r="O48" i="46" s="1"/>
  <c r="K48" i="46"/>
  <c r="L48" i="46" s="1"/>
  <c r="H48" i="46"/>
  <c r="I48" i="46" s="1"/>
  <c r="E48" i="46"/>
  <c r="F48" i="46" s="1"/>
  <c r="T47" i="46"/>
  <c r="Q47" i="46"/>
  <c r="R47" i="46" s="1"/>
  <c r="N47" i="46"/>
  <c r="O47" i="46" s="1"/>
  <c r="K47" i="46"/>
  <c r="L47" i="46" s="1"/>
  <c r="H47" i="46"/>
  <c r="I47" i="46" s="1"/>
  <c r="E47" i="46"/>
  <c r="F47" i="46" s="1"/>
  <c r="T46" i="46"/>
  <c r="Q46" i="46"/>
  <c r="R46" i="46" s="1"/>
  <c r="N46" i="46"/>
  <c r="O46" i="46" s="1"/>
  <c r="K46" i="46"/>
  <c r="L46" i="46" s="1"/>
  <c r="H46" i="46"/>
  <c r="I46" i="46" s="1"/>
  <c r="E46" i="46"/>
  <c r="F46" i="46" s="1"/>
  <c r="T45" i="46"/>
  <c r="Q45" i="46"/>
  <c r="R45" i="46" s="1"/>
  <c r="N45" i="46"/>
  <c r="O45" i="46" s="1"/>
  <c r="K45" i="46"/>
  <c r="L45" i="46" s="1"/>
  <c r="H45" i="46"/>
  <c r="I45" i="46" s="1"/>
  <c r="E45" i="46"/>
  <c r="F45" i="46" s="1"/>
  <c r="T44" i="46"/>
  <c r="U44" i="46" s="1"/>
  <c r="Q44" i="46"/>
  <c r="R44" i="46" s="1"/>
  <c r="N44" i="46"/>
  <c r="O44" i="46" s="1"/>
  <c r="K44" i="46"/>
  <c r="L44" i="46" s="1"/>
  <c r="H44" i="46"/>
  <c r="I44" i="46" s="1"/>
  <c r="E44" i="46"/>
  <c r="F44" i="46" s="1"/>
  <c r="T43" i="46"/>
  <c r="U43" i="46" s="1"/>
  <c r="Q43" i="46"/>
  <c r="R43" i="46" s="1"/>
  <c r="N43" i="46"/>
  <c r="O43" i="46" s="1"/>
  <c r="K43" i="46"/>
  <c r="L43" i="46" s="1"/>
  <c r="H43" i="46"/>
  <c r="I43" i="46" s="1"/>
  <c r="E43" i="46"/>
  <c r="F43" i="46" s="1"/>
  <c r="T42" i="46"/>
  <c r="U42" i="46" s="1"/>
  <c r="Q42" i="46"/>
  <c r="R42" i="46" s="1"/>
  <c r="N42" i="46"/>
  <c r="O42" i="46" s="1"/>
  <c r="K42" i="46"/>
  <c r="L42" i="46" s="1"/>
  <c r="H42" i="46"/>
  <c r="I42" i="46" s="1"/>
  <c r="E42" i="46"/>
  <c r="F42" i="46" s="1"/>
  <c r="T41" i="46"/>
  <c r="U41" i="46" s="1"/>
  <c r="Q41" i="46"/>
  <c r="R41" i="46" s="1"/>
  <c r="N41" i="46"/>
  <c r="O41" i="46" s="1"/>
  <c r="K41" i="46"/>
  <c r="L41" i="46" s="1"/>
  <c r="H41" i="46"/>
  <c r="I41" i="46" s="1"/>
  <c r="E41" i="46"/>
  <c r="F41" i="46" s="1"/>
  <c r="T40" i="46"/>
  <c r="U40" i="46" s="1"/>
  <c r="Q40" i="46"/>
  <c r="R40" i="46" s="1"/>
  <c r="N40" i="46"/>
  <c r="O40" i="46" s="1"/>
  <c r="K40" i="46"/>
  <c r="L40" i="46" s="1"/>
  <c r="H40" i="46"/>
  <c r="I40" i="46" s="1"/>
  <c r="E40" i="46"/>
  <c r="F40" i="46" s="1"/>
  <c r="T39" i="46"/>
  <c r="U39" i="46" s="1"/>
  <c r="Q39" i="46"/>
  <c r="R39" i="46" s="1"/>
  <c r="N39" i="46"/>
  <c r="O39" i="46" s="1"/>
  <c r="K39" i="46"/>
  <c r="L39" i="46" s="1"/>
  <c r="H39" i="46"/>
  <c r="I39" i="46" s="1"/>
  <c r="E39" i="46"/>
  <c r="F39" i="46" s="1"/>
  <c r="T38" i="46"/>
  <c r="U38" i="46" s="1"/>
  <c r="Q38" i="46"/>
  <c r="R38" i="46" s="1"/>
  <c r="N38" i="46"/>
  <c r="O38" i="46" s="1"/>
  <c r="K38" i="46"/>
  <c r="L38" i="46" s="1"/>
  <c r="H38" i="46"/>
  <c r="I38" i="46" s="1"/>
  <c r="E38" i="46"/>
  <c r="F38" i="46" s="1"/>
  <c r="T37" i="46"/>
  <c r="U37" i="46" s="1"/>
  <c r="Q37" i="46"/>
  <c r="R37" i="46" s="1"/>
  <c r="N37" i="46"/>
  <c r="O37" i="46" s="1"/>
  <c r="K37" i="46"/>
  <c r="L37" i="46" s="1"/>
  <c r="H37" i="46"/>
  <c r="I37" i="46" s="1"/>
  <c r="E37" i="46"/>
  <c r="F37" i="46" s="1"/>
  <c r="T36" i="46"/>
  <c r="U36" i="46" s="1"/>
  <c r="Q36" i="46"/>
  <c r="R36" i="46" s="1"/>
  <c r="O36" i="46"/>
  <c r="N36" i="46"/>
  <c r="L36" i="46"/>
  <c r="K36" i="46"/>
  <c r="I36" i="46"/>
  <c r="H36" i="46"/>
  <c r="F36" i="46"/>
  <c r="E36" i="46"/>
  <c r="U35" i="46"/>
  <c r="T35" i="46"/>
  <c r="R35" i="46"/>
  <c r="Q35" i="46"/>
  <c r="O35" i="46"/>
  <c r="N35" i="46"/>
  <c r="L35" i="46"/>
  <c r="K35" i="46"/>
  <c r="I35" i="46"/>
  <c r="H35" i="46"/>
  <c r="F35" i="46"/>
  <c r="E35" i="46"/>
  <c r="U34" i="46"/>
  <c r="T34" i="46"/>
  <c r="R34" i="46"/>
  <c r="Q34" i="46"/>
  <c r="O34" i="46"/>
  <c r="N34" i="46"/>
  <c r="L34" i="46"/>
  <c r="K34" i="46"/>
  <c r="I34" i="46"/>
  <c r="H34" i="46"/>
  <c r="F34" i="46"/>
  <c r="E34" i="46"/>
  <c r="U33" i="46"/>
  <c r="T33" i="46"/>
  <c r="R33" i="46"/>
  <c r="Q33" i="46"/>
  <c r="O33" i="46"/>
  <c r="N33" i="46"/>
  <c r="L33" i="46"/>
  <c r="K33" i="46"/>
  <c r="I33" i="46"/>
  <c r="H33" i="46"/>
  <c r="F33" i="46"/>
  <c r="E33" i="46"/>
  <c r="U32" i="46"/>
  <c r="T32" i="46"/>
  <c r="R32" i="46"/>
  <c r="Q32" i="46"/>
  <c r="O32" i="46"/>
  <c r="N32" i="46"/>
  <c r="L32" i="46"/>
  <c r="K32" i="46"/>
  <c r="I32" i="46"/>
  <c r="H32" i="46"/>
  <c r="F32" i="46"/>
  <c r="E32" i="46"/>
  <c r="U31" i="46"/>
  <c r="T31" i="46"/>
  <c r="R31" i="46"/>
  <c r="Q31" i="46"/>
  <c r="O31" i="46"/>
  <c r="N31" i="46"/>
  <c r="L31" i="46"/>
  <c r="K31" i="46"/>
  <c r="I31" i="46"/>
  <c r="H31" i="46"/>
  <c r="F31" i="46"/>
  <c r="E31" i="46"/>
  <c r="U30" i="46"/>
  <c r="T30" i="46"/>
  <c r="R30" i="46"/>
  <c r="Q30" i="46"/>
  <c r="O30" i="46"/>
  <c r="N30" i="46"/>
  <c r="L30" i="46"/>
  <c r="K30" i="46"/>
  <c r="I30" i="46"/>
  <c r="H30" i="46"/>
  <c r="F30" i="46"/>
  <c r="E30" i="46"/>
  <c r="U29" i="46"/>
  <c r="T29" i="46"/>
  <c r="R29" i="46"/>
  <c r="Q29" i="46"/>
  <c r="O29" i="46"/>
  <c r="N29" i="46"/>
  <c r="L29" i="46"/>
  <c r="K29" i="46"/>
  <c r="I29" i="46"/>
  <c r="H29" i="46"/>
  <c r="F29" i="46"/>
  <c r="E29" i="46"/>
  <c r="U28" i="46"/>
  <c r="T28" i="46"/>
  <c r="R28" i="46"/>
  <c r="Q28" i="46"/>
  <c r="O28" i="46"/>
  <c r="N28" i="46"/>
  <c r="L28" i="46"/>
  <c r="K28" i="46"/>
  <c r="I28" i="46"/>
  <c r="H28" i="46"/>
  <c r="F28" i="46"/>
  <c r="E28" i="46"/>
  <c r="U27" i="46"/>
  <c r="T27" i="46"/>
  <c r="R27" i="46"/>
  <c r="Q27" i="46"/>
  <c r="O27" i="46"/>
  <c r="N27" i="46"/>
  <c r="L27" i="46"/>
  <c r="K27" i="46"/>
  <c r="I27" i="46"/>
  <c r="H27" i="46"/>
  <c r="F27" i="46"/>
  <c r="E27" i="46"/>
  <c r="U26" i="46"/>
  <c r="T26" i="46"/>
  <c r="R26" i="46"/>
  <c r="Q26" i="46"/>
  <c r="O26" i="46"/>
  <c r="N26" i="46"/>
  <c r="L26" i="46"/>
  <c r="K26" i="46"/>
  <c r="I26" i="46"/>
  <c r="H26" i="46"/>
  <c r="F26" i="46"/>
  <c r="E26" i="46"/>
  <c r="U25" i="46"/>
  <c r="T25" i="46"/>
  <c r="R25" i="46"/>
  <c r="Q25" i="46"/>
  <c r="O25" i="46"/>
  <c r="N25" i="46"/>
  <c r="L25" i="46"/>
  <c r="K25" i="46"/>
  <c r="I25" i="46"/>
  <c r="H25" i="46"/>
  <c r="F25" i="46"/>
  <c r="E25" i="46"/>
  <c r="U24" i="46"/>
  <c r="T24" i="46"/>
  <c r="R24" i="46"/>
  <c r="Q24" i="46"/>
  <c r="O24" i="46"/>
  <c r="N24" i="46"/>
  <c r="L24" i="46"/>
  <c r="K24" i="46"/>
  <c r="I24" i="46"/>
  <c r="H24" i="46"/>
  <c r="F24" i="46"/>
  <c r="E24" i="46"/>
  <c r="U23" i="46"/>
  <c r="T23" i="46"/>
  <c r="R23" i="46"/>
  <c r="Q23" i="46"/>
  <c r="O23" i="46"/>
  <c r="N23" i="46"/>
  <c r="L23" i="46"/>
  <c r="K23" i="46"/>
  <c r="I23" i="46"/>
  <c r="H23" i="46"/>
  <c r="F23" i="46"/>
  <c r="E23" i="46"/>
  <c r="U22" i="46"/>
  <c r="T22" i="46"/>
  <c r="R22" i="46"/>
  <c r="Q22" i="46"/>
  <c r="O22" i="46"/>
  <c r="N22" i="46"/>
  <c r="L22" i="46"/>
  <c r="K22" i="46"/>
  <c r="I22" i="46"/>
  <c r="H22" i="46"/>
  <c r="F22" i="46"/>
  <c r="E22" i="46"/>
  <c r="U21" i="46"/>
  <c r="T21" i="46"/>
  <c r="R21" i="46"/>
  <c r="Q21" i="46"/>
  <c r="O21" i="46"/>
  <c r="N21" i="46"/>
  <c r="L21" i="46"/>
  <c r="K21" i="46"/>
  <c r="I21" i="46"/>
  <c r="H21" i="46"/>
  <c r="F21" i="46"/>
  <c r="E21" i="46"/>
  <c r="U20" i="46"/>
  <c r="T20" i="46"/>
  <c r="R20" i="46"/>
  <c r="Q20" i="46"/>
  <c r="O20" i="46"/>
  <c r="N20" i="46"/>
  <c r="L20" i="46"/>
  <c r="K20" i="46"/>
  <c r="I20" i="46"/>
  <c r="H20" i="46"/>
  <c r="F20" i="46"/>
  <c r="E20" i="46"/>
  <c r="U19" i="46"/>
  <c r="T19" i="46"/>
  <c r="R19" i="46"/>
  <c r="Q19" i="46"/>
  <c r="O19" i="46"/>
  <c r="N19" i="46"/>
  <c r="L19" i="46"/>
  <c r="K19" i="46"/>
  <c r="I19" i="46"/>
  <c r="H19" i="46"/>
  <c r="F19" i="46"/>
  <c r="E19" i="46"/>
  <c r="U18" i="46"/>
  <c r="T18" i="46"/>
  <c r="R18" i="46"/>
  <c r="Q18" i="46"/>
  <c r="O18" i="46"/>
  <c r="N18" i="46"/>
  <c r="L18" i="46"/>
  <c r="K18" i="46"/>
  <c r="I18" i="46"/>
  <c r="H18" i="46"/>
  <c r="F18" i="46"/>
  <c r="E18" i="46"/>
  <c r="U17" i="46"/>
  <c r="T17" i="46"/>
  <c r="R17" i="46"/>
  <c r="Q17" i="46"/>
  <c r="O17" i="46"/>
  <c r="N17" i="46"/>
  <c r="L17" i="46"/>
  <c r="K17" i="46"/>
  <c r="I17" i="46"/>
  <c r="H17" i="46"/>
  <c r="F17" i="46"/>
  <c r="E17" i="46"/>
  <c r="U16" i="46"/>
  <c r="T16" i="46"/>
  <c r="R16" i="46"/>
  <c r="Q16" i="46"/>
  <c r="O16" i="46"/>
  <c r="N16" i="46"/>
  <c r="L16" i="46"/>
  <c r="K16" i="46"/>
  <c r="I16" i="46"/>
  <c r="H16" i="46"/>
  <c r="F16" i="46"/>
  <c r="E16" i="46"/>
  <c r="U15" i="46"/>
  <c r="T15" i="46"/>
  <c r="R15" i="46"/>
  <c r="Q15" i="46"/>
  <c r="O15" i="46"/>
  <c r="N15" i="46"/>
  <c r="L15" i="46"/>
  <c r="K15" i="46"/>
  <c r="I15" i="46"/>
  <c r="H15" i="46"/>
  <c r="F15" i="46"/>
  <c r="E15" i="46"/>
  <c r="U14" i="46"/>
  <c r="T14" i="46"/>
  <c r="R14" i="46"/>
  <c r="Q14" i="46"/>
  <c r="O14" i="46"/>
  <c r="N14" i="46"/>
  <c r="L14" i="46"/>
  <c r="K14" i="46"/>
  <c r="I14" i="46"/>
  <c r="H14" i="46"/>
  <c r="F14" i="46"/>
  <c r="E14" i="46"/>
  <c r="U13" i="46"/>
  <c r="T13" i="46"/>
  <c r="R13" i="46"/>
  <c r="Q13" i="46"/>
  <c r="O13" i="46"/>
  <c r="N13" i="46"/>
  <c r="L13" i="46"/>
  <c r="K13" i="46"/>
  <c r="I13" i="46"/>
  <c r="H13" i="46"/>
  <c r="F13" i="46"/>
  <c r="E13" i="46"/>
  <c r="U12" i="46"/>
  <c r="T12" i="46"/>
  <c r="R12" i="46"/>
  <c r="Q12" i="46"/>
  <c r="O12" i="46"/>
  <c r="N12" i="46"/>
  <c r="L12" i="46"/>
  <c r="K12" i="46"/>
  <c r="I12" i="46"/>
  <c r="H12" i="46"/>
  <c r="F12" i="46"/>
  <c r="E12" i="46"/>
  <c r="U11" i="46"/>
  <c r="T11" i="46"/>
  <c r="R11" i="46"/>
  <c r="Q11" i="46"/>
  <c r="O11" i="46"/>
  <c r="N11" i="46"/>
  <c r="L11" i="46"/>
  <c r="K11" i="46"/>
  <c r="I11" i="46"/>
  <c r="H11" i="46"/>
  <c r="F11" i="46"/>
  <c r="E11" i="46"/>
  <c r="U10" i="46"/>
  <c r="T10" i="46"/>
  <c r="R10" i="46"/>
  <c r="Q10" i="46"/>
  <c r="O10" i="46"/>
  <c r="N10" i="46"/>
  <c r="L10" i="46"/>
  <c r="K10" i="46"/>
  <c r="I10" i="46"/>
  <c r="H10" i="46"/>
  <c r="F10" i="46"/>
  <c r="E10" i="46"/>
  <c r="U9" i="46"/>
  <c r="T9" i="46"/>
  <c r="R9" i="46"/>
  <c r="Q9" i="46"/>
  <c r="O9" i="46"/>
  <c r="N9" i="46"/>
  <c r="L9" i="46"/>
  <c r="K9" i="46"/>
  <c r="I9" i="46"/>
  <c r="H9" i="46"/>
  <c r="F9" i="46"/>
  <c r="E9" i="46"/>
  <c r="U8" i="46"/>
  <c r="T8" i="46"/>
  <c r="R8" i="46"/>
  <c r="Q8" i="46"/>
  <c r="O8" i="46"/>
  <c r="N8" i="46"/>
  <c r="L8" i="46"/>
  <c r="K8" i="46"/>
  <c r="I8" i="46"/>
  <c r="H8" i="46"/>
  <c r="F8" i="46"/>
  <c r="E8" i="46"/>
  <c r="U7" i="46"/>
  <c r="T7" i="46"/>
  <c r="R7" i="46"/>
  <c r="Q7" i="46"/>
  <c r="O7" i="46"/>
  <c r="N7" i="46"/>
  <c r="L7" i="46"/>
  <c r="K7" i="46"/>
  <c r="I7" i="46"/>
  <c r="H7" i="46"/>
  <c r="F7" i="46"/>
  <c r="E7" i="46"/>
  <c r="U6" i="46"/>
  <c r="T6" i="46"/>
  <c r="R6" i="46"/>
  <c r="Q6" i="46"/>
  <c r="O6" i="46"/>
  <c r="N6" i="46"/>
  <c r="L6" i="46"/>
  <c r="K6" i="46"/>
  <c r="I6" i="46"/>
  <c r="H6" i="46"/>
  <c r="F6" i="46"/>
  <c r="E6" i="46"/>
  <c r="U5" i="46"/>
  <c r="T5" i="46"/>
  <c r="R5" i="46"/>
  <c r="P60" i="46" s="1"/>
  <c r="Q5" i="46"/>
  <c r="O5" i="46"/>
  <c r="M60" i="46" s="1"/>
  <c r="N5" i="46"/>
  <c r="L5" i="46"/>
  <c r="J60" i="46" s="1"/>
  <c r="J61" i="46" s="1"/>
  <c r="J62" i="46" s="1"/>
  <c r="J63" i="46" s="1"/>
  <c r="K5" i="46"/>
  <c r="I5" i="46"/>
  <c r="G60" i="46" s="1"/>
  <c r="H5" i="46"/>
  <c r="F5" i="46"/>
  <c r="D60" i="46" s="1"/>
  <c r="D61" i="46" s="1"/>
  <c r="D62" i="46" s="1"/>
  <c r="D63" i="46" s="1"/>
  <c r="E5" i="46"/>
  <c r="D12" i="69" l="1"/>
  <c r="P60" i="55"/>
  <c r="M9" i="69"/>
  <c r="J9" i="69"/>
  <c r="P11" i="61"/>
  <c r="J11" i="61"/>
  <c r="D11" i="61"/>
  <c r="G11" i="61"/>
  <c r="M11" i="61"/>
  <c r="M9" i="68"/>
  <c r="G9" i="68"/>
  <c r="P9" i="68"/>
  <c r="D9" i="68"/>
  <c r="D10" i="68" s="1"/>
  <c r="J9" i="68"/>
  <c r="M13" i="60"/>
  <c r="G13" i="60"/>
  <c r="P13" i="60"/>
  <c r="D13" i="60"/>
  <c r="J13" i="60"/>
  <c r="J14" i="60" s="1"/>
  <c r="J16" i="60" s="1"/>
  <c r="D14" i="60"/>
  <c r="D16" i="60" s="1"/>
  <c r="M12" i="67"/>
  <c r="G12" i="67"/>
  <c r="P12" i="67"/>
  <c r="D12" i="67"/>
  <c r="D13" i="67" s="1"/>
  <c r="J12" i="67"/>
  <c r="J13" i="67" s="1"/>
  <c r="P17" i="59"/>
  <c r="D17" i="59"/>
  <c r="G17" i="59"/>
  <c r="J17" i="59"/>
  <c r="M17" i="59"/>
  <c r="J10" i="57"/>
  <c r="J12" i="57" s="1"/>
  <c r="D10" i="57"/>
  <c r="D12" i="57" s="1"/>
  <c r="J7" i="56"/>
  <c r="J8" i="56" s="1"/>
  <c r="J10" i="56" s="1"/>
  <c r="G7" i="56"/>
  <c r="D8" i="56" s="1"/>
  <c r="D10" i="56" s="1"/>
  <c r="D11" i="54"/>
  <c r="J11" i="54"/>
  <c r="J12" i="54" s="1"/>
  <c r="G11" i="54"/>
  <c r="D12" i="54" s="1"/>
  <c r="D14" i="54" s="1"/>
  <c r="M11" i="54"/>
  <c r="P11" i="54"/>
  <c r="D8" i="53"/>
  <c r="D10" i="53" s="1"/>
  <c r="J8" i="53"/>
  <c r="J10" i="53" s="1"/>
  <c r="D8" i="65"/>
  <c r="J8" i="65"/>
  <c r="P13" i="52"/>
  <c r="D13" i="52"/>
  <c r="J13" i="52"/>
  <c r="M13" i="52"/>
  <c r="G13" i="52"/>
  <c r="G8" i="50"/>
  <c r="P8" i="50"/>
  <c r="J8" i="50"/>
  <c r="D8" i="50"/>
  <c r="M8" i="50"/>
  <c r="J9" i="50" s="1"/>
  <c r="J11" i="50" s="1"/>
  <c r="G10" i="49"/>
  <c r="M10" i="49"/>
  <c r="D10" i="49"/>
  <c r="J10" i="49"/>
  <c r="P10" i="49"/>
  <c r="J11" i="49"/>
  <c r="G15" i="64"/>
  <c r="M15" i="64"/>
  <c r="D15" i="64"/>
  <c r="D16" i="64" s="1"/>
  <c r="J15" i="64"/>
  <c r="J16" i="64" s="1"/>
  <c r="P15" i="64"/>
  <c r="P7" i="63"/>
  <c r="J7" i="63"/>
  <c r="D7" i="63"/>
  <c r="G7" i="63"/>
  <c r="M7" i="63"/>
  <c r="P12" i="48"/>
  <c r="D13" i="48"/>
  <c r="J12" i="48"/>
  <c r="J13" i="48" s="1"/>
  <c r="D12" i="47"/>
  <c r="U9" i="66"/>
  <c r="U6" i="66"/>
  <c r="U5" i="66"/>
  <c r="G10" i="66"/>
  <c r="M10" i="66"/>
  <c r="P10" i="66"/>
  <c r="D10" i="66"/>
  <c r="J10" i="66"/>
  <c r="D8" i="58"/>
  <c r="D10" i="58" s="1"/>
  <c r="J8" i="58"/>
  <c r="J10" i="58" s="1"/>
  <c r="U5" i="58"/>
  <c r="U5" i="65"/>
  <c r="U52" i="62"/>
  <c r="S11" i="61"/>
  <c r="U5" i="57"/>
  <c r="AB7" i="56"/>
  <c r="U5" i="55"/>
  <c r="U52" i="55"/>
  <c r="U5" i="53"/>
  <c r="S13" i="52"/>
  <c r="U52" i="51"/>
  <c r="D13" i="47"/>
  <c r="J13" i="47"/>
  <c r="U45" i="46"/>
  <c r="U46" i="46"/>
  <c r="U47" i="46"/>
  <c r="U48" i="46"/>
  <c r="U49" i="46"/>
  <c r="U50" i="46"/>
  <c r="U51" i="46"/>
  <c r="U52" i="46"/>
  <c r="U56" i="46"/>
  <c r="U57" i="46"/>
  <c r="U58" i="46"/>
  <c r="U59" i="46"/>
  <c r="D12" i="68" l="1"/>
  <c r="J15" i="67"/>
  <c r="D15" i="67"/>
  <c r="D10" i="65"/>
  <c r="J10" i="65"/>
  <c r="D18" i="64"/>
  <c r="J18" i="64"/>
  <c r="P14" i="52"/>
  <c r="D11" i="49"/>
  <c r="J13" i="49"/>
  <c r="D15" i="47"/>
  <c r="J15" i="47"/>
  <c r="J15" i="48"/>
  <c r="D15" i="48"/>
  <c r="AB60" i="62"/>
  <c r="AB60" i="51"/>
  <c r="J10" i="69"/>
  <c r="P12" i="61"/>
  <c r="P14" i="61" s="1"/>
  <c r="J12" i="61"/>
  <c r="J14" i="61" s="1"/>
  <c r="D12" i="61"/>
  <c r="D14" i="61" s="1"/>
  <c r="AB11" i="61"/>
  <c r="J10" i="68"/>
  <c r="J18" i="59"/>
  <c r="J20" i="59" s="1"/>
  <c r="D18" i="59"/>
  <c r="D20" i="59" s="1"/>
  <c r="J13" i="54"/>
  <c r="J14" i="54" s="1"/>
  <c r="P16" i="52"/>
  <c r="D14" i="52"/>
  <c r="J14" i="52"/>
  <c r="D9" i="50"/>
  <c r="D11" i="50" s="1"/>
  <c r="J8" i="63"/>
  <c r="D8" i="63"/>
  <c r="D11" i="66"/>
  <c r="J11" i="66"/>
  <c r="AB7" i="58"/>
  <c r="AE6" i="70"/>
  <c r="S6" i="70"/>
  <c r="P7" i="70" s="1"/>
  <c r="P9" i="70" s="1"/>
  <c r="Y6" i="70"/>
  <c r="AB6" i="70"/>
  <c r="V6" i="70"/>
  <c r="AB9" i="69"/>
  <c r="AE9" i="69"/>
  <c r="S9" i="69"/>
  <c r="P10" i="69" s="1"/>
  <c r="V9" i="69"/>
  <c r="V9" i="68"/>
  <c r="AE9" i="68"/>
  <c r="Y9" i="68"/>
  <c r="S9" i="68"/>
  <c r="P10" i="68" s="1"/>
  <c r="V12" i="67"/>
  <c r="AE12" i="67"/>
  <c r="AB12" i="67"/>
  <c r="Y12" i="67"/>
  <c r="S12" i="67"/>
  <c r="P13" i="67" s="1"/>
  <c r="AB10" i="66"/>
  <c r="Y10" i="66"/>
  <c r="S10" i="66"/>
  <c r="P11" i="66" s="1"/>
  <c r="V10" i="66"/>
  <c r="AE10" i="66"/>
  <c r="V7" i="65"/>
  <c r="S7" i="65"/>
  <c r="P8" i="65" s="1"/>
  <c r="AE7" i="65"/>
  <c r="Y7" i="65"/>
  <c r="AB7" i="65"/>
  <c r="AB15" i="64"/>
  <c r="AE15" i="64"/>
  <c r="S15" i="64"/>
  <c r="P16" i="64" s="1"/>
  <c r="V15" i="64"/>
  <c r="V7" i="63"/>
  <c r="Y7" i="63"/>
  <c r="AE7" i="63"/>
  <c r="AB7" i="63"/>
  <c r="S7" i="63"/>
  <c r="P8" i="63" s="1"/>
  <c r="Y60" i="62"/>
  <c r="AE60" i="62"/>
  <c r="V60" i="62"/>
  <c r="S60" i="62"/>
  <c r="P61" i="62" s="1"/>
  <c r="P62" i="62" s="1"/>
  <c r="P63" i="62" s="1"/>
  <c r="AE11" i="61"/>
  <c r="V11" i="61"/>
  <c r="Y11" i="61"/>
  <c r="AB13" i="60"/>
  <c r="AE13" i="60"/>
  <c r="Y13" i="60"/>
  <c r="S13" i="60"/>
  <c r="P14" i="60" s="1"/>
  <c r="P16" i="60" s="1"/>
  <c r="V13" i="60"/>
  <c r="AB17" i="59"/>
  <c r="AE17" i="59"/>
  <c r="V17" i="59"/>
  <c r="Y17" i="59"/>
  <c r="S17" i="59"/>
  <c r="P18" i="59" s="1"/>
  <c r="P20" i="59" s="1"/>
  <c r="Y7" i="58"/>
  <c r="S7" i="58"/>
  <c r="P8" i="58" s="1"/>
  <c r="P10" i="58" s="1"/>
  <c r="V7" i="58"/>
  <c r="V9" i="57"/>
  <c r="S9" i="57"/>
  <c r="P10" i="57" s="1"/>
  <c r="P12" i="57" s="1"/>
  <c r="AE9" i="57"/>
  <c r="Y9" i="57"/>
  <c r="AB9" i="57"/>
  <c r="AE7" i="56"/>
  <c r="AB8" i="56" s="1"/>
  <c r="AB10" i="56" s="1"/>
  <c r="V7" i="56"/>
  <c r="Y7" i="56"/>
  <c r="V60" i="55"/>
  <c r="S60" i="55"/>
  <c r="P61" i="55" s="1"/>
  <c r="P62" i="55" s="1"/>
  <c r="P63" i="55" s="1"/>
  <c r="AE60" i="55"/>
  <c r="AB60" i="55"/>
  <c r="AB11" i="54"/>
  <c r="V11" i="54"/>
  <c r="AE11" i="54"/>
  <c r="Y11" i="54"/>
  <c r="S11" i="54"/>
  <c r="P12" i="54" s="1"/>
  <c r="P14" i="54" s="1"/>
  <c r="V7" i="53"/>
  <c r="S7" i="53"/>
  <c r="P8" i="53" s="1"/>
  <c r="P10" i="53" s="1"/>
  <c r="AE7" i="53"/>
  <c r="Y7" i="53"/>
  <c r="AB7" i="53"/>
  <c r="AE13" i="52"/>
  <c r="Y13" i="52"/>
  <c r="V13" i="52"/>
  <c r="Y60" i="51"/>
  <c r="S60" i="51"/>
  <c r="P61" i="51" s="1"/>
  <c r="P62" i="51" s="1"/>
  <c r="P63" i="51" s="1"/>
  <c r="V60" i="51"/>
  <c r="AE60" i="51"/>
  <c r="AB8" i="50"/>
  <c r="V8" i="50"/>
  <c r="S8" i="50"/>
  <c r="P9" i="50" s="1"/>
  <c r="P11" i="50" s="1"/>
  <c r="Y10" i="49"/>
  <c r="AE10" i="49"/>
  <c r="AB10" i="49"/>
  <c r="V10" i="49"/>
  <c r="S10" i="49"/>
  <c r="P11" i="49" s="1"/>
  <c r="AE12" i="48"/>
  <c r="AB12" i="48"/>
  <c r="V12" i="48"/>
  <c r="Y12" i="48"/>
  <c r="S12" i="48"/>
  <c r="P13" i="48" s="1"/>
  <c r="S12" i="47"/>
  <c r="P13" i="47" s="1"/>
  <c r="V12" i="47"/>
  <c r="Y12" i="47"/>
  <c r="AB60" i="46"/>
  <c r="S60" i="46"/>
  <c r="P61" i="46" s="1"/>
  <c r="P62" i="46" s="1"/>
  <c r="P63" i="46" s="1"/>
  <c r="Y60" i="46"/>
  <c r="AE60" i="46"/>
  <c r="V60" i="46"/>
  <c r="J12" i="69" l="1"/>
  <c r="P12" i="69"/>
  <c r="J12" i="68"/>
  <c r="P12" i="68"/>
  <c r="P15" i="67"/>
  <c r="P10" i="65"/>
  <c r="P18" i="64"/>
  <c r="J10" i="63"/>
  <c r="P10" i="63"/>
  <c r="D10" i="63"/>
  <c r="P13" i="49"/>
  <c r="D13" i="49"/>
  <c r="P15" i="47"/>
  <c r="V13" i="47"/>
  <c r="P15" i="48"/>
  <c r="AB61" i="46"/>
  <c r="AB62" i="46" s="1"/>
  <c r="AB63" i="46" s="1"/>
  <c r="AB61" i="62"/>
  <c r="AB62" i="62" s="1"/>
  <c r="AB63" i="62" s="1"/>
  <c r="AB61" i="55"/>
  <c r="AB62" i="55" s="1"/>
  <c r="AB63" i="55" s="1"/>
  <c r="Y60" i="55"/>
  <c r="V61" i="55" s="1"/>
  <c r="V62" i="55" s="1"/>
  <c r="V63" i="55" s="1"/>
  <c r="AB61" i="51"/>
  <c r="AB62" i="51" s="1"/>
  <c r="AB63" i="51" s="1"/>
  <c r="V7" i="70"/>
  <c r="V9" i="70" s="1"/>
  <c r="AB7" i="70"/>
  <c r="AB9" i="70" s="1"/>
  <c r="Y9" i="69"/>
  <c r="V10" i="69" s="1"/>
  <c r="AB12" i="61"/>
  <c r="AB14" i="61" s="1"/>
  <c r="AB9" i="68"/>
  <c r="AB10" i="68" s="1"/>
  <c r="V14" i="60"/>
  <c r="V16" i="60" s="1"/>
  <c r="V13" i="67"/>
  <c r="AB13" i="67"/>
  <c r="V10" i="57"/>
  <c r="V12" i="57" s="1"/>
  <c r="V8" i="56"/>
  <c r="V10" i="56" s="1"/>
  <c r="V12" i="54"/>
  <c r="V14" i="54" s="1"/>
  <c r="AB8" i="53"/>
  <c r="AB10" i="53" s="1"/>
  <c r="V8" i="53"/>
  <c r="V10" i="53" s="1"/>
  <c r="AB8" i="65"/>
  <c r="J16" i="52"/>
  <c r="D16" i="52"/>
  <c r="AB13" i="52"/>
  <c r="AB14" i="52" s="1"/>
  <c r="AE8" i="50"/>
  <c r="AB9" i="50" s="1"/>
  <c r="AB11" i="50" s="1"/>
  <c r="Y8" i="50"/>
  <c r="V9" i="50" s="1"/>
  <c r="V11" i="50" s="1"/>
  <c r="Y15" i="64"/>
  <c r="V16" i="64" s="1"/>
  <c r="AB8" i="63"/>
  <c r="V13" i="48"/>
  <c r="V15" i="47"/>
  <c r="AE12" i="47"/>
  <c r="AB12" i="47"/>
  <c r="P13" i="66"/>
  <c r="P12" i="66"/>
  <c r="J13" i="66"/>
  <c r="J12" i="66"/>
  <c r="D12" i="66"/>
  <c r="D13" i="66" s="1"/>
  <c r="AB10" i="69"/>
  <c r="V10" i="68"/>
  <c r="V11" i="66"/>
  <c r="AB11" i="66"/>
  <c r="V8" i="65"/>
  <c r="AB16" i="64"/>
  <c r="V8" i="63"/>
  <c r="V61" i="62"/>
  <c r="V62" i="62" s="1"/>
  <c r="V63" i="62" s="1"/>
  <c r="V12" i="61"/>
  <c r="V14" i="61" s="1"/>
  <c r="AB14" i="60"/>
  <c r="AB16" i="60" s="1"/>
  <c r="V18" i="59"/>
  <c r="V20" i="59" s="1"/>
  <c r="AB18" i="59"/>
  <c r="AB20" i="59" s="1"/>
  <c r="V8" i="58"/>
  <c r="AE7" i="58"/>
  <c r="AB8" i="58" s="1"/>
  <c r="AB10" i="57"/>
  <c r="AB12" i="57" s="1"/>
  <c r="AB12" i="54"/>
  <c r="AB14" i="54" s="1"/>
  <c r="V14" i="52"/>
  <c r="V61" i="51"/>
  <c r="V62" i="51" s="1"/>
  <c r="V63" i="51" s="1"/>
  <c r="V11" i="49"/>
  <c r="AB11" i="49"/>
  <c r="AB13" i="48"/>
  <c r="V61" i="46"/>
  <c r="V62" i="46" s="1"/>
  <c r="V63" i="46" s="1"/>
  <c r="AB12" i="69" l="1"/>
  <c r="V12" i="69"/>
  <c r="AB12" i="68"/>
  <c r="V12" i="68"/>
  <c r="AB15" i="67"/>
  <c r="V15" i="67"/>
  <c r="V10" i="65"/>
  <c r="AB10" i="65"/>
  <c r="AB18" i="64"/>
  <c r="V18" i="64"/>
  <c r="AB10" i="63"/>
  <c r="AB13" i="49"/>
  <c r="AB15" i="48"/>
  <c r="V15" i="48"/>
  <c r="AB16" i="52"/>
  <c r="V16" i="52"/>
  <c r="V13" i="49"/>
  <c r="V10" i="63"/>
  <c r="AB13" i="47"/>
  <c r="AB12" i="66"/>
  <c r="AB13" i="66" s="1"/>
  <c r="V12" i="66"/>
  <c r="V13" i="66" s="1"/>
  <c r="AB9" i="58"/>
  <c r="AB10" i="58" s="1"/>
  <c r="V9" i="58"/>
  <c r="V10" i="58" s="1"/>
  <c r="AB15" i="47" l="1"/>
</calcChain>
</file>

<file path=xl/sharedStrings.xml><?xml version="1.0" encoding="utf-8"?>
<sst xmlns="http://schemas.openxmlformats.org/spreadsheetml/2006/main" count="1452" uniqueCount="75">
  <si>
    <t>№</t>
  </si>
  <si>
    <t>Балл</t>
  </si>
  <si>
    <t>Место</t>
  </si>
  <si>
    <t>Баллы</t>
  </si>
  <si>
    <t>Места</t>
  </si>
  <si>
    <t>Выставл.</t>
  </si>
  <si>
    <t>Отклон.</t>
  </si>
  <si>
    <t>Тяж.откл.</t>
  </si>
  <si>
    <t>Сумма тяжестей ущерба</t>
  </si>
  <si>
    <t>Средняя тяжесть ущерба</t>
  </si>
  <si>
    <t>Рейтинг в баллах</t>
  </si>
  <si>
    <t xml:space="preserve">Тяжесть на одного участника </t>
  </si>
  <si>
    <t>Judge 1</t>
  </si>
  <si>
    <t>Judge 2</t>
  </si>
  <si>
    <t>Judge 3</t>
  </si>
  <si>
    <t>Judge 4</t>
  </si>
  <si>
    <t>Judge 5</t>
  </si>
  <si>
    <t>С2 (ЧР 2017)</t>
  </si>
  <si>
    <t>С6А (ЧР 2017)</t>
  </si>
  <si>
    <t>1.Сивенцев</t>
  </si>
  <si>
    <t>2.Белоконь</t>
  </si>
  <si>
    <t>3.Рубис</t>
  </si>
  <si>
    <t>4.Прунов</t>
  </si>
  <si>
    <t>5.Алмакаев</t>
  </si>
  <si>
    <t>C6AJ (ЧР 2017)</t>
  </si>
  <si>
    <t>1.Алмакаев</t>
  </si>
  <si>
    <t>2.Рубис</t>
  </si>
  <si>
    <t>3.Прунов</t>
  </si>
  <si>
    <t>4.Белоконь</t>
  </si>
  <si>
    <t>5.Сивенцев</t>
  </si>
  <si>
    <t>С1 (ЧР 2017)</t>
  </si>
  <si>
    <t>1.Шевелёв</t>
  </si>
  <si>
    <t>2.Шлычков</t>
  </si>
  <si>
    <t>4.Богданов</t>
  </si>
  <si>
    <t>5.Крахмальный</t>
  </si>
  <si>
    <t>3.Новак</t>
  </si>
  <si>
    <t>1.Ястребов</t>
  </si>
  <si>
    <t>2.Степанов</t>
  </si>
  <si>
    <t>3.Михеев</t>
  </si>
  <si>
    <t>4.Волков</t>
  </si>
  <si>
    <t>5.Гордиенко</t>
  </si>
  <si>
    <t>C1J (ЧР2017)</t>
  </si>
  <si>
    <t>C2J (ЧР2017)</t>
  </si>
  <si>
    <t>2.Куликов</t>
  </si>
  <si>
    <t>3.Шлычков</t>
  </si>
  <si>
    <t>4.Новак</t>
  </si>
  <si>
    <t>С3А(ЧР2017)</t>
  </si>
  <si>
    <t>C3В(ЧР2017)</t>
  </si>
  <si>
    <t>C3D(ЧР2017)</t>
  </si>
  <si>
    <t>1.Волков</t>
  </si>
  <si>
    <t>4.Сёмин</t>
  </si>
  <si>
    <t>C3J(ЧР2017)</t>
  </si>
  <si>
    <t>С4А(ЧР2017)</t>
  </si>
  <si>
    <t>C4В(ЧР2017)</t>
  </si>
  <si>
    <t>C4D(ЧР2017)</t>
  </si>
  <si>
    <t>С5(ЧР2017)</t>
  </si>
  <si>
    <t>C8B(ЧР2017)</t>
  </si>
  <si>
    <t>93.33</t>
  </si>
  <si>
    <t>6BJ(ЧР2017)</t>
  </si>
  <si>
    <t>С7(ЧР2017)</t>
  </si>
  <si>
    <t>C7J(ЧР20170</t>
  </si>
  <si>
    <t>С8А(ЧР2017)</t>
  </si>
  <si>
    <t>C8AJ(ЧР2017)</t>
  </si>
  <si>
    <t>С8В(ЧР2017)</t>
  </si>
  <si>
    <t>шаблон</t>
  </si>
  <si>
    <t>Зачётный класс</t>
  </si>
  <si>
    <t>Не зачётный класс.</t>
  </si>
  <si>
    <t>Не зачётный класс</t>
  </si>
  <si>
    <t>С3С</t>
  </si>
  <si>
    <t>Зачётный класс.</t>
  </si>
  <si>
    <t>С4С</t>
  </si>
  <si>
    <t>Класс не зачётный.</t>
  </si>
  <si>
    <t>Класс зачётный.</t>
  </si>
  <si>
    <t>С8В</t>
  </si>
  <si>
    <t>Класс не зачётный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</si>
</sst>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5" borderId="4" xfId="0" applyNumberFormat="1" applyFont="1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horizontal="center" vertical="center"/>
    </xf>
    <xf numFmtId="0" fontId="1" fillId="5" borderId="11" xfId="0" applyNumberFormat="1" applyFont="1" applyFill="1" applyBorder="1" applyAlignment="1">
      <alignment horizontal="center" vertical="center"/>
    </xf>
    <xf numFmtId="0" fontId="1" fillId="5" borderId="12" xfId="0" applyNumberFormat="1" applyFont="1" applyFill="1" applyBorder="1" applyAlignment="1">
      <alignment horizontal="center" vertical="center"/>
    </xf>
    <xf numFmtId="0" fontId="1" fillId="5" borderId="13" xfId="0" applyNumberFormat="1" applyFont="1" applyFill="1" applyBorder="1" applyAlignment="1">
      <alignment horizontal="center" vertical="center"/>
    </xf>
    <xf numFmtId="0" fontId="1" fillId="5" borderId="14" xfId="0" applyNumberFormat="1" applyFont="1" applyFill="1" applyBorder="1" applyAlignment="1">
      <alignment horizontal="center" vertical="center"/>
    </xf>
    <xf numFmtId="0" fontId="1" fillId="7" borderId="13" xfId="0" applyNumberFormat="1" applyFont="1" applyFill="1" applyBorder="1" applyAlignment="1">
      <alignment horizontal="center" vertical="center"/>
    </xf>
    <xf numFmtId="0" fontId="1" fillId="7" borderId="3" xfId="0" applyNumberFormat="1" applyFont="1" applyFill="1" applyBorder="1" applyAlignment="1">
      <alignment horizontal="center" vertical="center"/>
    </xf>
    <xf numFmtId="0" fontId="1" fillId="7" borderId="14" xfId="0" applyNumberFormat="1" applyFont="1" applyFill="1" applyBorder="1" applyAlignment="1">
      <alignment horizontal="center" vertical="center"/>
    </xf>
    <xf numFmtId="0" fontId="1" fillId="8" borderId="11" xfId="0" applyNumberFormat="1" applyFont="1" applyFill="1" applyBorder="1" applyAlignment="1">
      <alignment horizontal="center" vertical="center"/>
    </xf>
    <xf numFmtId="2" fontId="1" fillId="8" borderId="4" xfId="0" applyNumberFormat="1" applyFont="1" applyFill="1" applyBorder="1" applyAlignment="1">
      <alignment horizontal="center" vertical="center"/>
    </xf>
    <xf numFmtId="0" fontId="1" fillId="8" borderId="4" xfId="0" applyNumberFormat="1" applyFont="1" applyFill="1" applyBorder="1" applyAlignment="1">
      <alignment horizontal="center" vertical="center"/>
    </xf>
    <xf numFmtId="0" fontId="1" fillId="8" borderId="12" xfId="0" applyNumberFormat="1" applyFont="1" applyFill="1" applyBorder="1" applyAlignment="1">
      <alignment horizontal="center" vertical="center"/>
    </xf>
    <xf numFmtId="0" fontId="1" fillId="8" borderId="13" xfId="0" applyNumberFormat="1" applyFont="1" applyFill="1" applyBorder="1" applyAlignment="1">
      <alignment horizontal="center" vertical="center"/>
    </xf>
    <xf numFmtId="0" fontId="1" fillId="8" borderId="3" xfId="0" applyNumberFormat="1" applyFont="1" applyFill="1" applyBorder="1" applyAlignment="1">
      <alignment horizontal="center" vertical="center"/>
    </xf>
    <xf numFmtId="0" fontId="1" fillId="8" borderId="14" xfId="0" applyNumberFormat="1" applyFont="1" applyFill="1" applyBorder="1" applyAlignment="1">
      <alignment horizontal="center" vertical="center"/>
    </xf>
    <xf numFmtId="2" fontId="0" fillId="8" borderId="5" xfId="0" applyNumberFormat="1" applyFill="1" applyBorder="1" applyAlignment="1">
      <alignment horizontal="center" vertical="center"/>
    </xf>
    <xf numFmtId="0" fontId="1" fillId="9" borderId="6" xfId="0" applyNumberFormat="1" applyFont="1" applyFill="1" applyBorder="1" applyAlignment="1">
      <alignment horizontal="center" vertical="center"/>
    </xf>
    <xf numFmtId="2" fontId="1" fillId="9" borderId="4" xfId="0" applyNumberFormat="1" applyFont="1" applyFill="1" applyBorder="1" applyAlignment="1">
      <alignment horizontal="center" vertical="center"/>
    </xf>
    <xf numFmtId="0" fontId="1" fillId="9" borderId="4" xfId="0" applyNumberFormat="1" applyFont="1" applyFill="1" applyBorder="1" applyAlignment="1">
      <alignment horizontal="center" vertical="center"/>
    </xf>
    <xf numFmtId="0" fontId="1" fillId="9" borderId="12" xfId="0" applyNumberFormat="1" applyFont="1" applyFill="1" applyBorder="1" applyAlignment="1">
      <alignment horizontal="center" vertical="center"/>
    </xf>
    <xf numFmtId="0" fontId="1" fillId="9" borderId="7" xfId="0" applyNumberFormat="1" applyFont="1" applyFill="1" applyBorder="1" applyAlignment="1">
      <alignment horizontal="center" vertical="center"/>
    </xf>
    <xf numFmtId="0" fontId="1" fillId="9" borderId="3" xfId="0" applyNumberFormat="1" applyFont="1" applyFill="1" applyBorder="1" applyAlignment="1">
      <alignment horizontal="center" vertical="center"/>
    </xf>
    <xf numFmtId="0" fontId="1" fillId="9" borderId="14" xfId="0" applyNumberFormat="1" applyFont="1" applyFill="1" applyBorder="1" applyAlignment="1">
      <alignment horizontal="center" vertical="center"/>
    </xf>
    <xf numFmtId="2" fontId="0" fillId="9" borderId="5" xfId="0" applyNumberFormat="1" applyFill="1" applyBorder="1" applyAlignment="1">
      <alignment horizontal="center" vertical="center"/>
    </xf>
    <xf numFmtId="0" fontId="0" fillId="5" borderId="5" xfId="0" applyNumberFormat="1" applyFill="1" applyBorder="1" applyAlignment="1">
      <alignment horizontal="center" vertical="center"/>
    </xf>
    <xf numFmtId="0" fontId="0" fillId="8" borderId="5" xfId="0" applyNumberFormat="1" applyFill="1" applyBorder="1" applyAlignment="1">
      <alignment horizontal="center" vertical="center"/>
    </xf>
    <xf numFmtId="0" fontId="0" fillId="9" borderId="5" xfId="0" applyNumberFormat="1" applyFill="1" applyBorder="1" applyAlignment="1">
      <alignment horizontal="center" vertical="center"/>
    </xf>
    <xf numFmtId="0" fontId="0" fillId="5" borderId="16" xfId="0" applyNumberFormat="1" applyFill="1" applyBorder="1" applyAlignment="1">
      <alignment horizontal="center" vertical="center"/>
    </xf>
    <xf numFmtId="0" fontId="0" fillId="8" borderId="16" xfId="0" applyNumberFormat="1" applyFill="1" applyBorder="1" applyAlignment="1">
      <alignment horizontal="center" vertical="center"/>
    </xf>
    <xf numFmtId="0" fontId="0" fillId="9" borderId="16" xfId="0" applyNumberForma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0" fontId="1" fillId="7" borderId="15" xfId="0" applyNumberFormat="1" applyFont="1" applyFill="1" applyBorder="1" applyAlignment="1">
      <alignment horizontal="center" vertical="center"/>
    </xf>
    <xf numFmtId="2" fontId="0" fillId="6" borderId="5" xfId="0" applyNumberFormat="1" applyFill="1" applyBorder="1" applyAlignment="1" applyProtection="1">
      <alignment horizontal="center" vertical="center"/>
      <protection locked="0"/>
    </xf>
    <xf numFmtId="0" fontId="0" fillId="6" borderId="16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0" fontId="0" fillId="6" borderId="10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10" borderId="1" xfId="0" applyNumberFormat="1" applyFill="1" applyBorder="1" applyAlignment="1" applyProtection="1">
      <alignment horizontal="center" vertical="center"/>
      <protection locked="0"/>
    </xf>
    <xf numFmtId="0" fontId="0" fillId="3" borderId="15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1" fillId="5" borderId="21" xfId="0" applyNumberFormat="1" applyFont="1" applyFill="1" applyBorder="1" applyAlignment="1" applyProtection="1">
      <alignment horizontal="center" vertical="center"/>
      <protection locked="0"/>
    </xf>
    <xf numFmtId="0" fontId="1" fillId="5" borderId="22" xfId="0" applyNumberFormat="1" applyFont="1" applyFill="1" applyBorder="1" applyAlignment="1" applyProtection="1">
      <alignment horizontal="center" vertical="center"/>
      <protection locked="0"/>
    </xf>
    <xf numFmtId="0" fontId="1" fillId="5" borderId="23" xfId="0" applyNumberFormat="1" applyFont="1" applyFill="1" applyBorder="1" applyAlignment="1" applyProtection="1">
      <alignment horizontal="center" vertical="center"/>
      <protection locked="0"/>
    </xf>
    <xf numFmtId="0" fontId="1" fillId="8" borderId="21" xfId="0" applyNumberFormat="1" applyFont="1" applyFill="1" applyBorder="1" applyAlignment="1" applyProtection="1">
      <alignment horizontal="center" vertical="center"/>
      <protection locked="0"/>
    </xf>
    <xf numFmtId="0" fontId="1" fillId="8" borderId="22" xfId="0" applyNumberFormat="1" applyFont="1" applyFill="1" applyBorder="1" applyAlignment="1" applyProtection="1">
      <alignment horizontal="center" vertical="center"/>
      <protection locked="0"/>
    </xf>
    <xf numFmtId="0" fontId="1" fillId="8" borderId="23" xfId="0" applyNumberFormat="1" applyFont="1" applyFill="1" applyBorder="1" applyAlignment="1" applyProtection="1">
      <alignment horizontal="center" vertical="center"/>
      <protection locked="0"/>
    </xf>
    <xf numFmtId="0" fontId="1" fillId="8" borderId="17" xfId="0" applyNumberFormat="1" applyFont="1" applyFill="1" applyBorder="1" applyAlignment="1">
      <alignment horizontal="center" vertical="center"/>
    </xf>
    <xf numFmtId="0" fontId="1" fillId="8" borderId="18" xfId="0" applyNumberFormat="1" applyFont="1" applyFill="1" applyBorder="1" applyAlignment="1">
      <alignment horizontal="center" vertical="center"/>
    </xf>
    <xf numFmtId="0" fontId="1" fillId="8" borderId="8" xfId="0" applyNumberFormat="1" applyFont="1" applyFill="1" applyBorder="1" applyAlignment="1">
      <alignment horizontal="center" vertical="center"/>
    </xf>
    <xf numFmtId="0" fontId="1" fillId="7" borderId="21" xfId="0" applyNumberFormat="1" applyFont="1" applyFill="1" applyBorder="1" applyAlignment="1" applyProtection="1">
      <alignment horizontal="center" vertical="center"/>
      <protection locked="0"/>
    </xf>
    <xf numFmtId="0" fontId="1" fillId="7" borderId="22" xfId="0" applyNumberFormat="1" applyFont="1" applyFill="1" applyBorder="1" applyAlignment="1" applyProtection="1">
      <alignment horizontal="center" vertical="center"/>
      <protection locked="0"/>
    </xf>
    <xf numFmtId="0" fontId="1" fillId="7" borderId="23" xfId="0" applyNumberFormat="1" applyFont="1" applyFill="1" applyBorder="1" applyAlignment="1" applyProtection="1">
      <alignment horizontal="center" vertical="center"/>
      <protection locked="0"/>
    </xf>
    <xf numFmtId="0" fontId="1" fillId="9" borderId="24" xfId="0" applyNumberFormat="1" applyFont="1" applyFill="1" applyBorder="1" applyAlignment="1" applyProtection="1">
      <alignment horizontal="center" vertical="center"/>
      <protection locked="0"/>
    </xf>
    <xf numFmtId="0" fontId="1" fillId="9" borderId="22" xfId="0" applyNumberFormat="1" applyFont="1" applyFill="1" applyBorder="1" applyAlignment="1" applyProtection="1">
      <alignment horizontal="center" vertical="center"/>
      <protection locked="0"/>
    </xf>
    <xf numFmtId="0" fontId="1" fillId="9" borderId="23" xfId="0" applyNumberFormat="1" applyFont="1" applyFill="1" applyBorder="1" applyAlignment="1" applyProtection="1">
      <alignment horizontal="center" vertical="center"/>
      <protection locked="0"/>
    </xf>
    <xf numFmtId="0" fontId="1" fillId="7" borderId="25" xfId="0" applyNumberFormat="1" applyFont="1" applyFill="1" applyBorder="1" applyAlignment="1">
      <alignment horizontal="center" vertical="center"/>
    </xf>
    <xf numFmtId="0" fontId="1" fillId="7" borderId="26" xfId="0" applyNumberFormat="1" applyFont="1" applyFill="1" applyBorder="1" applyAlignment="1">
      <alignment horizontal="center" vertical="center"/>
    </xf>
    <xf numFmtId="2" fontId="1" fillId="7" borderId="27" xfId="0" applyNumberFormat="1" applyFont="1" applyFill="1" applyBorder="1" applyAlignment="1">
      <alignment horizontal="center" vertical="center"/>
    </xf>
    <xf numFmtId="2" fontId="1" fillId="7" borderId="28" xfId="0" applyNumberFormat="1" applyFont="1" applyFill="1" applyBorder="1" applyAlignment="1">
      <alignment horizontal="center" vertical="center"/>
    </xf>
    <xf numFmtId="0" fontId="1" fillId="7" borderId="29" xfId="0" applyNumberFormat="1" applyFont="1" applyFill="1" applyBorder="1" applyAlignment="1">
      <alignment horizontal="center" vertical="center"/>
    </xf>
    <xf numFmtId="0" fontId="1" fillId="7" borderId="30" xfId="0" applyNumberFormat="1" applyFont="1" applyFill="1" applyBorder="1" applyAlignment="1">
      <alignment horizontal="center" vertical="center"/>
    </xf>
    <xf numFmtId="0" fontId="1" fillId="5" borderId="17" xfId="0" applyNumberFormat="1" applyFont="1" applyFill="1" applyBorder="1" applyAlignment="1">
      <alignment horizontal="center" vertical="center"/>
    </xf>
    <xf numFmtId="0" fontId="1" fillId="5" borderId="18" xfId="0" applyNumberFormat="1" applyFont="1" applyFill="1" applyBorder="1" applyAlignment="1">
      <alignment horizontal="center" vertical="center"/>
    </xf>
    <xf numFmtId="0" fontId="1" fillId="5" borderId="8" xfId="0" applyNumberFormat="1" applyFont="1" applyFill="1" applyBorder="1" applyAlignment="1">
      <alignment horizontal="center" vertical="center"/>
    </xf>
    <xf numFmtId="0" fontId="1" fillId="5" borderId="19" xfId="0" applyNumberFormat="1" applyFont="1" applyFill="1" applyBorder="1" applyAlignment="1">
      <alignment horizontal="center" vertical="center"/>
    </xf>
    <xf numFmtId="0" fontId="1" fillId="5" borderId="20" xfId="0" applyNumberFormat="1" applyFont="1" applyFill="1" applyBorder="1" applyAlignment="1">
      <alignment horizontal="center" vertical="center"/>
    </xf>
    <xf numFmtId="0" fontId="1" fillId="8" borderId="19" xfId="0" applyNumberFormat="1" applyFont="1" applyFill="1" applyBorder="1" applyAlignment="1">
      <alignment horizontal="center" vertical="center"/>
    </xf>
    <xf numFmtId="0" fontId="1" fillId="8" borderId="20" xfId="0" applyNumberFormat="1" applyFont="1" applyFill="1" applyBorder="1" applyAlignment="1">
      <alignment horizontal="center" vertical="center"/>
    </xf>
    <xf numFmtId="0" fontId="1" fillId="9" borderId="19" xfId="0" applyNumberFormat="1" applyFont="1" applyFill="1" applyBorder="1" applyAlignment="1">
      <alignment horizontal="center" vertical="center"/>
    </xf>
    <xf numFmtId="0" fontId="1" fillId="9" borderId="18" xfId="0" applyNumberFormat="1" applyFont="1" applyFill="1" applyBorder="1" applyAlignment="1">
      <alignment horizontal="center" vertical="center"/>
    </xf>
    <xf numFmtId="0" fontId="1" fillId="9" borderId="8" xfId="0" applyNumberFormat="1" applyFont="1" applyFill="1" applyBorder="1" applyAlignment="1">
      <alignment horizontal="center" vertical="center"/>
    </xf>
    <xf numFmtId="0" fontId="1" fillId="9" borderId="20" xfId="0" applyNumberFormat="1" applyFont="1" applyFill="1" applyBorder="1" applyAlignment="1">
      <alignment horizontal="center" vertical="center"/>
    </xf>
    <xf numFmtId="2" fontId="0" fillId="8" borderId="21" xfId="0" applyNumberFormat="1" applyFill="1" applyBorder="1" applyAlignment="1">
      <alignment horizontal="center" vertical="center"/>
    </xf>
    <xf numFmtId="2" fontId="0" fillId="8" borderId="22" xfId="0" applyNumberFormat="1" applyFill="1" applyBorder="1" applyAlignment="1">
      <alignment horizontal="center" vertical="center"/>
    </xf>
    <xf numFmtId="2" fontId="0" fillId="8" borderId="7" xfId="0" applyNumberFormat="1" applyFill="1" applyBorder="1" applyAlignment="1">
      <alignment horizontal="center" vertical="center"/>
    </xf>
    <xf numFmtId="2" fontId="0" fillId="8" borderId="24" xfId="0" applyNumberFormat="1" applyFill="1" applyBorder="1" applyAlignment="1">
      <alignment horizontal="center" vertical="center"/>
    </xf>
    <xf numFmtId="2" fontId="0" fillId="8" borderId="23" xfId="0" applyNumberFormat="1" applyFill="1" applyBorder="1" applyAlignment="1">
      <alignment horizontal="center" vertical="center"/>
    </xf>
    <xf numFmtId="0" fontId="1" fillId="7" borderId="21" xfId="0" applyNumberFormat="1" applyFont="1" applyFill="1" applyBorder="1" applyAlignment="1">
      <alignment horizontal="center" vertical="center"/>
    </xf>
    <xf numFmtId="0" fontId="1" fillId="7" borderId="22" xfId="0" applyNumberFormat="1" applyFont="1" applyFill="1" applyBorder="1" applyAlignment="1">
      <alignment horizontal="center" vertical="center"/>
    </xf>
    <xf numFmtId="0" fontId="1" fillId="7" borderId="23" xfId="0" applyNumberFormat="1" applyFont="1" applyFill="1" applyBorder="1" applyAlignment="1">
      <alignment horizontal="center" vertical="center"/>
    </xf>
    <xf numFmtId="2" fontId="0" fillId="5" borderId="21" xfId="0" applyNumberFormat="1" applyFill="1" applyBorder="1" applyAlignment="1">
      <alignment horizontal="center" vertical="center"/>
    </xf>
    <xf numFmtId="2" fontId="0" fillId="5" borderId="22" xfId="0" applyNumberFormat="1" applyFill="1" applyBorder="1" applyAlignment="1">
      <alignment horizontal="center" vertical="center"/>
    </xf>
    <xf numFmtId="2" fontId="0" fillId="5" borderId="23" xfId="0" applyNumberFormat="1" applyFill="1" applyBorder="1" applyAlignment="1">
      <alignment horizontal="center" vertical="center"/>
    </xf>
    <xf numFmtId="2" fontId="0" fillId="9" borderId="21" xfId="0" applyNumberFormat="1" applyFill="1" applyBorder="1" applyAlignment="1">
      <alignment horizontal="center" vertical="center"/>
    </xf>
    <xf numFmtId="2" fontId="0" fillId="9" borderId="22" xfId="0" applyNumberFormat="1" applyFill="1" applyBorder="1" applyAlignment="1">
      <alignment horizontal="center" vertical="center"/>
    </xf>
    <xf numFmtId="2" fontId="0" fillId="9" borderId="23" xfId="0" applyNumberFormat="1" applyFill="1" applyBorder="1" applyAlignment="1">
      <alignment horizontal="center" vertical="center"/>
    </xf>
    <xf numFmtId="2" fontId="0" fillId="9" borderId="7" xfId="0" applyNumberFormat="1" applyFill="1" applyBorder="1" applyAlignment="1">
      <alignment horizontal="center" vertical="center"/>
    </xf>
    <xf numFmtId="2" fontId="0" fillId="9" borderId="24" xfId="0" applyNumberFormat="1" applyFill="1" applyBorder="1" applyAlignment="1">
      <alignment horizontal="center" vertical="center"/>
    </xf>
    <xf numFmtId="2" fontId="3" fillId="5" borderId="21" xfId="0" applyNumberFormat="1" applyFont="1" applyFill="1" applyBorder="1" applyAlignment="1">
      <alignment horizontal="center" vertical="center"/>
    </xf>
    <xf numFmtId="2" fontId="3" fillId="5" borderId="22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24" xfId="0" applyNumberFormat="1" applyFont="1" applyFill="1" applyBorder="1" applyAlignment="1">
      <alignment horizontal="center" vertical="center"/>
    </xf>
    <xf numFmtId="2" fontId="3" fillId="5" borderId="23" xfId="0" applyNumberFormat="1" applyFont="1" applyFill="1" applyBorder="1" applyAlignment="1">
      <alignment horizontal="center" vertical="center"/>
    </xf>
    <xf numFmtId="1" fontId="0" fillId="8" borderId="21" xfId="0" applyNumberFormat="1" applyFill="1" applyBorder="1" applyAlignment="1">
      <alignment horizontal="center" vertical="center"/>
    </xf>
    <xf numFmtId="1" fontId="0" fillId="8" borderId="22" xfId="0" applyNumberFormat="1" applyFill="1" applyBorder="1" applyAlignment="1">
      <alignment horizontal="center" vertical="center"/>
    </xf>
    <xf numFmtId="1" fontId="0" fillId="8" borderId="23" xfId="0" applyNumberFormat="1" applyFill="1" applyBorder="1" applyAlignment="1">
      <alignment horizontal="center" vertical="center"/>
    </xf>
    <xf numFmtId="0" fontId="1" fillId="7" borderId="21" xfId="0" applyNumberFormat="1" applyFont="1" applyFill="1" applyBorder="1" applyAlignment="1">
      <alignment horizontal="center" vertical="center" wrapText="1" shrinkToFit="1"/>
    </xf>
    <xf numFmtId="0" fontId="1" fillId="7" borderId="22" xfId="0" applyNumberFormat="1" applyFont="1" applyFill="1" applyBorder="1" applyAlignment="1">
      <alignment horizontal="center" vertical="center" wrapText="1" shrinkToFit="1"/>
    </xf>
    <xf numFmtId="0" fontId="1" fillId="7" borderId="23" xfId="0" applyNumberFormat="1" applyFont="1" applyFill="1" applyBorder="1" applyAlignment="1">
      <alignment horizontal="center" vertical="center" wrapText="1" shrinkToFit="1"/>
    </xf>
    <xf numFmtId="1" fontId="0" fillId="5" borderId="2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9" borderId="21" xfId="0" applyNumberFormat="1" applyFill="1" applyBorder="1" applyAlignment="1">
      <alignment horizontal="center" vertical="center"/>
    </xf>
    <xf numFmtId="1" fontId="0" fillId="9" borderId="22" xfId="0" applyNumberFormat="1" applyFill="1" applyBorder="1" applyAlignment="1">
      <alignment horizontal="center" vertical="center"/>
    </xf>
    <xf numFmtId="1" fontId="0" fillId="9" borderId="23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workbookViewId="0">
      <selection activeCell="J23" sqref="J23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30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95.67</v>
      </c>
      <c r="C5" s="37">
        <v>1</v>
      </c>
      <c r="D5" s="38">
        <v>93</v>
      </c>
      <c r="E5" s="34">
        <f>B5-D5</f>
        <v>2.6700000000000017</v>
      </c>
      <c r="F5" s="34">
        <f>E5*IF(C5&lt;=3,3.5-C5,IF(B5&lt;85,0.05,LOOKUP(B5,{85,90,95},{0.1,0.2,0.3})))</f>
        <v>6.6750000000000043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95</v>
      </c>
      <c r="K5" s="17">
        <f>B5-J5</f>
        <v>0.67000000000000171</v>
      </c>
      <c r="L5" s="17">
        <f>K5*IF(C5&lt;=3,3.5-C5,IF(B5&lt;85,0.05,ПРСМОТР(B5,{85,90,95},{0.1,0.2,0.3})))</f>
        <v>1.6750000000000043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96</v>
      </c>
      <c r="Q5" s="25">
        <f>B5-P5</f>
        <v>-0.32999999999999829</v>
      </c>
      <c r="R5" s="25">
        <f>Q5*IF(C5&lt;=3,3.5-C5,IF(B5&lt;85,0.05,LOOKUP(B5,{85,90,95},{0.1,0.2,0.3})))</f>
        <v>-0.82499999999999574</v>
      </c>
      <c r="S5" s="51">
        <v>1</v>
      </c>
      <c r="T5" s="28">
        <f>C5-S5</f>
        <v>0</v>
      </c>
      <c r="U5" s="31">
        <f>T5*IF(C5&lt;=3,3.5-C5,IF(B5&lt;85,0.05,LOOKUP(B5,{85,90,95},{0.1,0.2,0.3})))</f>
        <v>0</v>
      </c>
      <c r="V5" s="38">
        <v>96</v>
      </c>
      <c r="W5" s="34">
        <v>-0.33</v>
      </c>
      <c r="X5" s="34">
        <f>W5*IF(C5&lt;=3,3.5-C5,IF(B5&lt;85,0.05,LOOKUP(B5,{85,90,95},{0.1,0.2,0.3})))</f>
        <v>-0.82500000000000007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97</v>
      </c>
      <c r="AC5" s="17">
        <f>B5-AB5</f>
        <v>-1.3299999999999983</v>
      </c>
      <c r="AD5" s="17">
        <f>AC5*IF(C5&lt;=3,3.5-C5,IF(B5&lt;85,0.05,LOOKUP(B5,{85,90,95},{0.1,0.2,0.3})))</f>
        <v>-3.3249999999999957</v>
      </c>
      <c r="AE5" s="47">
        <v>1</v>
      </c>
      <c r="AF5" s="27">
        <f>C5-AE5</f>
        <v>0</v>
      </c>
      <c r="AG5" s="30">
        <f>AF5*IF(C5&lt;=3,3.5-C5,IF(B5&lt;85,0.05,LOOKUP(B5,{85,90,95},{0.1,0.2,0.3})))</f>
        <v>0</v>
      </c>
    </row>
    <row r="6" spans="1:33" x14ac:dyDescent="0.25">
      <c r="A6" s="35">
        <v>2</v>
      </c>
      <c r="B6" s="39">
        <v>86</v>
      </c>
      <c r="C6" s="40">
        <v>2</v>
      </c>
      <c r="D6" s="41">
        <v>85</v>
      </c>
      <c r="E6" s="34">
        <f t="shared" ref="E6:E11" si="0">B6-D6</f>
        <v>1</v>
      </c>
      <c r="F6" s="34">
        <f>E6*IF(C6&lt;=3,3.5-C6,IF(B6&lt;85,0.05,LOOKUP(B6,{85,90,95},{0.1,0.2,0.3})))</f>
        <v>1.5</v>
      </c>
      <c r="G6" s="43">
        <v>2</v>
      </c>
      <c r="H6" s="26">
        <f t="shared" ref="H6:H11" si="1">C6-G6</f>
        <v>0</v>
      </c>
      <c r="I6" s="29">
        <f>H6*IF(C6&lt;=3,3.5-C6,IF(B6&lt;85,0.05,LOOKUP(B6,{85,90,95},{0.1,0.2,0.3})))</f>
        <v>0</v>
      </c>
      <c r="J6" s="46">
        <v>87</v>
      </c>
      <c r="K6" s="17">
        <f t="shared" ref="K6:K11" si="2">B6-J6</f>
        <v>-1</v>
      </c>
      <c r="L6" s="17">
        <f>K6*IF(C6&lt;=3,3.5-C6,IF(B6&lt;85,0.05,ПРСМОТР(B6,{85,90,95},{0.1,0.2,0.3})))</f>
        <v>-1.5</v>
      </c>
      <c r="M6" s="48">
        <v>2</v>
      </c>
      <c r="N6" s="27">
        <f t="shared" ref="N6:N11" si="3">C6-M6</f>
        <v>0</v>
      </c>
      <c r="O6" s="30">
        <f>N6*IF(C6&lt;=3,3.5-C6,IF(B6&lt;85,0.05,LOOKUP(B6,{85,90,95},{0.1,0.2,0.3})))</f>
        <v>0</v>
      </c>
      <c r="P6" s="50">
        <v>85</v>
      </c>
      <c r="Q6" s="25">
        <f t="shared" ref="Q6:Q11" si="4">B6-P6</f>
        <v>1</v>
      </c>
      <c r="R6" s="25">
        <f>Q6*IF(C6&lt;=3,3.5-C6,IF(B6&lt;85,0.05,LOOKUP(B6,{85,90,95},{0.1,0.2,0.3})))</f>
        <v>1.5</v>
      </c>
      <c r="S6" s="52">
        <v>2</v>
      </c>
      <c r="T6" s="28">
        <f t="shared" ref="T6:T11" si="5">C6-S6</f>
        <v>0</v>
      </c>
      <c r="U6" s="31">
        <f>T6*IF(C6&lt;=3,3.5-C6,IF(B6&lt;85,0.05,LOOKUP(B6,{85,90,95},{0.1,0.2,0.3})))</f>
        <v>0</v>
      </c>
      <c r="V6" s="41">
        <v>90</v>
      </c>
      <c r="W6" s="34">
        <v>-4</v>
      </c>
      <c r="X6" s="34">
        <f>W6*IF(C6&lt;=3,3.5-C6,IF(B6&lt;85,0.05,LOOKUP(B6,{85,90,95},{0.1,0.2,0.3})))</f>
        <v>-6</v>
      </c>
      <c r="Y6" s="43">
        <v>2</v>
      </c>
      <c r="Z6" s="26">
        <f t="shared" ref="Z6:Z11" si="6">C6-Y6</f>
        <v>0</v>
      </c>
      <c r="AA6" s="29">
        <f>Z6*IF(C6&lt;=3,3.5-C6,IF(B6&lt;85,0.05,LOOKUP(B6,{85,90,95},{0.1,0.2,0.3})))</f>
        <v>0</v>
      </c>
      <c r="AB6" s="46">
        <v>86</v>
      </c>
      <c r="AC6" s="17">
        <f t="shared" ref="AC6:AC11" si="7">B6-AB6</f>
        <v>0</v>
      </c>
      <c r="AD6" s="17">
        <f>AC6*IF(C6&lt;=3,3.5-C6,IF(B6&lt;85,0.05,LOOKUP(B6,{85,90,95},{0.1,0.2,0.3})))</f>
        <v>0</v>
      </c>
      <c r="AE6" s="48">
        <v>2</v>
      </c>
      <c r="AF6" s="27">
        <f t="shared" ref="AF6:AF11" si="8">C6-AE6</f>
        <v>0</v>
      </c>
      <c r="AG6" s="30">
        <f>AF6*IF(C6&lt;=3,3.5-C6,IF(B6&lt;85,0.05,LOOKUP(B6,{85,90,95},{0.1,0.2,0.3})))</f>
        <v>0</v>
      </c>
    </row>
    <row r="7" spans="1:33" x14ac:dyDescent="0.25">
      <c r="A7" s="35">
        <v>3</v>
      </c>
      <c r="B7" s="39">
        <v>77.67</v>
      </c>
      <c r="C7" s="40">
        <v>3</v>
      </c>
      <c r="D7" s="41">
        <v>75</v>
      </c>
      <c r="E7" s="34">
        <f t="shared" si="0"/>
        <v>2.6700000000000017</v>
      </c>
      <c r="F7" s="34">
        <f>E7*IF(C7&lt;=3,3.5-C7,IF(B7&lt;85,0.05,LOOKUP(B7,{85,90,95},{0.1,0.2,0.3})))</f>
        <v>1.3350000000000009</v>
      </c>
      <c r="G7" s="43">
        <v>4</v>
      </c>
      <c r="H7" s="26">
        <f t="shared" si="1"/>
        <v>-1</v>
      </c>
      <c r="I7" s="29">
        <f>H7*IF(C7&lt;=3,3.5-C7,IF(B7&lt;85,0.05,LOOKUP(B7,{85,90,95},{0.1,0.2,0.3})))</f>
        <v>-0.5</v>
      </c>
      <c r="J7" s="46">
        <v>75</v>
      </c>
      <c r="K7" s="17">
        <f t="shared" si="2"/>
        <v>2.6700000000000017</v>
      </c>
      <c r="L7" s="17">
        <f>K7*IF(C7&lt;=3,3.5-C7,IF(B7&lt;85,0.05,ПРСМОТР(B7,{85,90,95},{0.1,0.2,0.3})))</f>
        <v>1.3350000000000009</v>
      </c>
      <c r="M7" s="48">
        <v>5</v>
      </c>
      <c r="N7" s="27">
        <f t="shared" si="3"/>
        <v>-2</v>
      </c>
      <c r="O7" s="30">
        <f>N7*IF(C7&lt;=3,3.5-C7,IF(B7&lt;85,0.05,LOOKUP(B7,{85,90,95},{0.1,0.2,0.3})))</f>
        <v>-1</v>
      </c>
      <c r="P7" s="50">
        <v>79</v>
      </c>
      <c r="Q7" s="25">
        <f t="shared" si="4"/>
        <v>-1.3299999999999983</v>
      </c>
      <c r="R7" s="25">
        <f>Q7*IF(C7&lt;=3,3.5-C7,IF(B7&lt;85,0.05,LOOKUP(B7,{85,90,95},{0.1,0.2,0.3})))</f>
        <v>-0.66499999999999915</v>
      </c>
      <c r="S7" s="52">
        <v>3</v>
      </c>
      <c r="T7" s="28">
        <f t="shared" si="5"/>
        <v>0</v>
      </c>
      <c r="U7" s="31">
        <f>T7*IF(C7&lt;=3,3.5-C7,IF(B7&lt;85,0.05,LOOKUP(B7,{85,90,95},{0.1,0.2,0.3})))</f>
        <v>0</v>
      </c>
      <c r="V7" s="41">
        <v>79</v>
      </c>
      <c r="W7" s="34">
        <v>-1.33</v>
      </c>
      <c r="X7" s="34">
        <f>W7*IF(C7&lt;=3,3.5-C7,IF(B7&lt;85,0.05,LOOKUP(B7,{85,90,95},{0.1,0.2,0.3})))</f>
        <v>-0.66500000000000004</v>
      </c>
      <c r="Y7" s="43">
        <v>3</v>
      </c>
      <c r="Z7" s="26">
        <f t="shared" si="6"/>
        <v>0</v>
      </c>
      <c r="AA7" s="29">
        <f>Z7*IF(C7&lt;=3,3.5-C7,IF(B7&lt;85,0.05,LOOKUP(B7,{85,90,95},{0.1,0.2,0.3})))</f>
        <v>0</v>
      </c>
      <c r="AB7" s="46">
        <v>79</v>
      </c>
      <c r="AC7" s="17">
        <f t="shared" si="7"/>
        <v>-1.3299999999999983</v>
      </c>
      <c r="AD7" s="17">
        <f>AC7*IF(C7&lt;=3,3.5-C7,IF(B7&lt;85,0.05,LOOKUP(B7,{85,90,95},{0.1,0.2,0.3})))</f>
        <v>-0.66499999999999915</v>
      </c>
      <c r="AE7" s="48">
        <v>3</v>
      </c>
      <c r="AF7" s="27">
        <f t="shared" si="8"/>
        <v>0</v>
      </c>
      <c r="AG7" s="30">
        <f>AF7*IF(C7&lt;=3,3.5-C7,IF(B7&lt;85,0.05,LOOKUP(B7,{85,90,95},{0.1,0.2,0.3})))</f>
        <v>0</v>
      </c>
    </row>
    <row r="8" spans="1:33" x14ac:dyDescent="0.25">
      <c r="A8" s="35">
        <v>4</v>
      </c>
      <c r="B8" s="39">
        <v>77</v>
      </c>
      <c r="C8" s="40">
        <v>4</v>
      </c>
      <c r="D8" s="41">
        <v>80</v>
      </c>
      <c r="E8" s="34">
        <f t="shared" si="0"/>
        <v>-3</v>
      </c>
      <c r="F8" s="34">
        <f>E8*IF(C8&lt;=3,3.5-C8,IF(B8&lt;85,0.05,LOOKUP(B8,{85,90,95},{0.1,0.2,0.3})))</f>
        <v>-0.15000000000000002</v>
      </c>
      <c r="G8" s="43">
        <v>3</v>
      </c>
      <c r="H8" s="26">
        <f t="shared" si="1"/>
        <v>1</v>
      </c>
      <c r="I8" s="29">
        <f>H8*IF(C8&lt;=3,3.5-C8,IF(B8&lt;85,0.05,LOOKUP(B8,{85,90,95},{0.1,0.2,0.3})))</f>
        <v>0.05</v>
      </c>
      <c r="J8" s="46">
        <v>75</v>
      </c>
      <c r="K8" s="17">
        <f t="shared" si="2"/>
        <v>2</v>
      </c>
      <c r="L8" s="17">
        <f>K8*IF(C8&lt;=3,3.5-C8,IF(B8&lt;85,0.05,ПРСМОТР(B8,{85,90,95},{0.1,0.2,0.3})))</f>
        <v>0.1</v>
      </c>
      <c r="M8" s="48">
        <v>3</v>
      </c>
      <c r="N8" s="27">
        <f t="shared" si="3"/>
        <v>1</v>
      </c>
      <c r="O8" s="30">
        <f>N8*IF(C8&lt;=3,3.5-C8,IF(B8&lt;85,0.05,LOOKUP(B8,{85,90,95},{0.1,0.2,0.3})))</f>
        <v>0.05</v>
      </c>
      <c r="P8" s="50">
        <v>76</v>
      </c>
      <c r="Q8" s="25">
        <f t="shared" si="4"/>
        <v>1</v>
      </c>
      <c r="R8" s="25">
        <f>Q8*IF(C8&lt;=3,3.5-C8,IF(B8&lt;85,0.05,LOOKUP(B8,{85,90,95},{0.1,0.2,0.3})))</f>
        <v>0.05</v>
      </c>
      <c r="S8" s="52">
        <v>4</v>
      </c>
      <c r="T8" s="28">
        <f t="shared" si="5"/>
        <v>0</v>
      </c>
      <c r="U8" s="31">
        <f>T8*IF(C8&lt;=3,3.5-C8,IF(B8&lt;85,0.05,LOOKUP(B8,{85,90,95},{0.1,0.2,0.3})))</f>
        <v>0</v>
      </c>
      <c r="V8" s="41">
        <v>78</v>
      </c>
      <c r="W8" s="34">
        <v>-1</v>
      </c>
      <c r="X8" s="34">
        <f>W8*IF(C8&lt;=3,3.5-C8,IF(B8&lt;85,0.05,LOOKUP(B8,{85,90,95},{0.1,0.2,0.3})))</f>
        <v>-0.05</v>
      </c>
      <c r="Y8" s="43">
        <v>5</v>
      </c>
      <c r="Z8" s="26">
        <f t="shared" si="6"/>
        <v>-1</v>
      </c>
      <c r="AA8" s="29">
        <f>Z8*IF(C8&lt;=3,3.5-C8,IF(B8&lt;85,0.05,LOOKUP(B8,{85,90,95},{0.1,0.2,0.3})))</f>
        <v>-0.05</v>
      </c>
      <c r="AB8" s="46">
        <v>77</v>
      </c>
      <c r="AC8" s="17">
        <f t="shared" si="7"/>
        <v>0</v>
      </c>
      <c r="AD8" s="17">
        <f>AC8*IF(C8&lt;=3,3.5-C8,IF(B8&lt;85,0.05,LOOKUP(B8,{85,90,95},{0.1,0.2,0.3})))</f>
        <v>0</v>
      </c>
      <c r="AE8" s="48">
        <v>4</v>
      </c>
      <c r="AF8" s="27">
        <f t="shared" si="8"/>
        <v>0</v>
      </c>
      <c r="AG8" s="30">
        <f>AF8*IF(C8&lt;=3,3.5-C8,IF(B8&lt;85,0.05,LOOKUP(B8,{85,90,95},{0.1,0.2,0.3})))</f>
        <v>0</v>
      </c>
    </row>
    <row r="9" spans="1:33" x14ac:dyDescent="0.25">
      <c r="A9" s="35">
        <v>5</v>
      </c>
      <c r="B9" s="39">
        <v>76.33</v>
      </c>
      <c r="C9" s="40">
        <v>5</v>
      </c>
      <c r="D9" s="41">
        <v>75</v>
      </c>
      <c r="E9" s="34">
        <f t="shared" si="0"/>
        <v>1.3299999999999983</v>
      </c>
      <c r="F9" s="34">
        <f>E9*IF(C9&lt;=3,3.5-C9,IF(B9&lt;85,0.05,LOOKUP(B9,{85,90,95},{0.1,0.2,0.3})))</f>
        <v>6.649999999999992E-2</v>
      </c>
      <c r="G9" s="43">
        <v>5</v>
      </c>
      <c r="H9" s="26">
        <f t="shared" si="1"/>
        <v>0</v>
      </c>
      <c r="I9" s="29">
        <f>H9*IF(C9&lt;=3,3.5-C9,IF(B9&lt;85,0.05,LOOKUP(B9,{85,90,95},{0.1,0.2,0.3})))</f>
        <v>0</v>
      </c>
      <c r="J9" s="46">
        <v>77</v>
      </c>
      <c r="K9" s="17">
        <f t="shared" si="2"/>
        <v>-0.67000000000000171</v>
      </c>
      <c r="L9" s="17">
        <f>K9*IF(C9&lt;=3,3.5-C9,IF(B9&lt;85,0.05,ПРСМОТР(B9,{85,90,95},{0.1,0.2,0.3})))</f>
        <v>-3.3500000000000085E-2</v>
      </c>
      <c r="M9" s="48">
        <v>4</v>
      </c>
      <c r="N9" s="27">
        <f t="shared" si="3"/>
        <v>1</v>
      </c>
      <c r="O9" s="30">
        <f>N9*IF(C9&lt;=3,3.5-C9,IF(B9&lt;85,0.05,LOOKUP(B9,{85,90,95},{0.1,0.2,0.3})))</f>
        <v>0.05</v>
      </c>
      <c r="P9" s="50">
        <v>76</v>
      </c>
      <c r="Q9" s="25">
        <f t="shared" si="4"/>
        <v>0.32999999999999829</v>
      </c>
      <c r="R9" s="25">
        <f>Q9*IF(C9&lt;=3,3.5-C9,IF(B9&lt;85,0.05,LOOKUP(B9,{85,90,95},{0.1,0.2,0.3})))</f>
        <v>1.6499999999999914E-2</v>
      </c>
      <c r="S9" s="52">
        <v>5</v>
      </c>
      <c r="T9" s="28">
        <f t="shared" si="5"/>
        <v>0</v>
      </c>
      <c r="U9" s="31">
        <f>T9*IF(C9&lt;=3,3.5-C9,IF(B9&lt;85,0.05,LOOKUP(B9,{85,90,95},{0.1,0.2,0.3})))</f>
        <v>0</v>
      </c>
      <c r="V9" s="41">
        <v>79</v>
      </c>
      <c r="W9" s="34">
        <v>-2.67</v>
      </c>
      <c r="X9" s="34">
        <f>W9*IF(C9&lt;=3,3.5-C9,IF(B9&lt;85,0.05,LOOKUP(B9,{85,90,95},{0.1,0.2,0.3})))</f>
        <v>-0.13350000000000001</v>
      </c>
      <c r="Y9" s="43">
        <v>4</v>
      </c>
      <c r="Z9" s="26">
        <f t="shared" si="6"/>
        <v>1</v>
      </c>
      <c r="AA9" s="29">
        <f>Z9*IF(C9&lt;=3,3.5-C9,IF(B9&lt;85,0.05,LOOKUP(B9,{85,90,95},{0.1,0.2,0.3})))</f>
        <v>0.05</v>
      </c>
      <c r="AB9" s="46">
        <v>76</v>
      </c>
      <c r="AC9" s="17">
        <f t="shared" si="7"/>
        <v>0.32999999999999829</v>
      </c>
      <c r="AD9" s="17">
        <f>AC9*IF(C9&lt;=3,3.5-C9,IF(B9&lt;85,0.05,LOOKUP(B9,{85,90,95},{0.1,0.2,0.3})))</f>
        <v>1.6499999999999914E-2</v>
      </c>
      <c r="AE9" s="48">
        <v>5</v>
      </c>
      <c r="AF9" s="27">
        <f t="shared" si="8"/>
        <v>0</v>
      </c>
      <c r="AG9" s="30">
        <f>AF9*IF(C9&lt;=3,3.5-C9,IF(B9&lt;85,0.05,LOOKUP(B9,{85,90,95},{0.1,0.2,0.3})))</f>
        <v>0</v>
      </c>
    </row>
    <row r="10" spans="1:33" x14ac:dyDescent="0.25">
      <c r="A10" s="35">
        <v>6</v>
      </c>
      <c r="B10" s="39">
        <v>74.33</v>
      </c>
      <c r="C10" s="40">
        <v>6</v>
      </c>
      <c r="D10" s="41">
        <v>74</v>
      </c>
      <c r="E10" s="34">
        <f t="shared" si="0"/>
        <v>0.32999999999999829</v>
      </c>
      <c r="F10" s="34">
        <f>E10*IF(C10&lt;=3,3.5-C10,IF(B10&lt;85,0.05,LOOKUP(B10,{85,90,95},{0.1,0.2,0.3})))</f>
        <v>1.6499999999999914E-2</v>
      </c>
      <c r="G10" s="43">
        <v>6</v>
      </c>
      <c r="H10" s="26">
        <f t="shared" si="1"/>
        <v>0</v>
      </c>
      <c r="I10" s="29">
        <f>H10*IF(C10&lt;=3,3.5-C10,IF(B10&lt;85,0.05,LOOKUP(B10,{85,90,95},{0.1,0.2,0.3})))</f>
        <v>0</v>
      </c>
      <c r="J10" s="46">
        <v>73</v>
      </c>
      <c r="K10" s="17">
        <f t="shared" si="2"/>
        <v>1.3299999999999983</v>
      </c>
      <c r="L10" s="17">
        <f>K10*IF(C10&lt;=3,3.5-C10,IF(B10&lt;85,0.05,ПРСМОТР(B10,{85,90,95},{0.1,0.2,0.3})))</f>
        <v>6.649999999999992E-2</v>
      </c>
      <c r="M10" s="48">
        <v>6</v>
      </c>
      <c r="N10" s="27">
        <f t="shared" si="3"/>
        <v>0</v>
      </c>
      <c r="O10" s="30">
        <f>N10*IF(C10&lt;=3,3.5-C10,IF(B10&lt;85,0.05,LOOKUP(B10,{85,90,95},{0.1,0.2,0.3})))</f>
        <v>0</v>
      </c>
      <c r="P10" s="50">
        <v>74</v>
      </c>
      <c r="Q10" s="25">
        <f t="shared" si="4"/>
        <v>0.32999999999999829</v>
      </c>
      <c r="R10" s="25">
        <f>Q10*IF(C10&lt;=3,3.5-C10,IF(B10&lt;85,0.05,LOOKUP(B10,{85,90,95},{0.1,0.2,0.3})))</f>
        <v>1.6499999999999914E-2</v>
      </c>
      <c r="S10" s="52">
        <v>6</v>
      </c>
      <c r="T10" s="28">
        <f t="shared" si="5"/>
        <v>0</v>
      </c>
      <c r="U10" s="31">
        <f>T10*IF(C10&lt;=3,3.5-C10,IF(B10&lt;85,0.05,LOOKUP(B10,{85,90,95},{0.1,0.2,0.3})))</f>
        <v>0</v>
      </c>
      <c r="V10" s="41">
        <v>78</v>
      </c>
      <c r="W10" s="34">
        <v>-1.67</v>
      </c>
      <c r="X10" s="34">
        <f>W10*IF(C10&lt;=3,3.5-C10,IF(B10&lt;85,0.05,LOOKUP(B10,{85,90,95},{0.1,0.2,0.3})))</f>
        <v>-8.3500000000000005E-2</v>
      </c>
      <c r="Y10" s="43">
        <v>6</v>
      </c>
      <c r="Z10" s="26">
        <f t="shared" si="6"/>
        <v>0</v>
      </c>
      <c r="AA10" s="29">
        <f>Z10*IF(C10&lt;=3,3.5-C10,IF(B10&lt;85,0.05,LOOKUP(B10,{85,90,95},{0.1,0.2,0.3})))</f>
        <v>0</v>
      </c>
      <c r="AB10" s="46">
        <v>75</v>
      </c>
      <c r="AC10" s="17">
        <f t="shared" si="7"/>
        <v>-0.67000000000000171</v>
      </c>
      <c r="AD10" s="17">
        <f>AC10*IF(C10&lt;=3,3.5-C10,IF(B10&lt;85,0.05,LOOKUP(B10,{85,90,95},{0.1,0.2,0.3})))</f>
        <v>-3.3500000000000085E-2</v>
      </c>
      <c r="AE10" s="48">
        <v>6</v>
      </c>
      <c r="AF10" s="27">
        <f t="shared" si="8"/>
        <v>0</v>
      </c>
      <c r="AG10" s="30">
        <f>AF10*IF(C10&lt;=3,3.5-C10,IF(B10&lt;85,0.05,LOOKUP(B10,{85,90,95},{0.1,0.2,0.3})))</f>
        <v>0</v>
      </c>
    </row>
    <row r="11" spans="1:33" ht="15.75" thickBot="1" x14ac:dyDescent="0.3">
      <c r="A11" s="35">
        <v>7</v>
      </c>
      <c r="B11" s="39">
        <v>71</v>
      </c>
      <c r="C11" s="40">
        <v>7</v>
      </c>
      <c r="D11" s="41">
        <v>69</v>
      </c>
      <c r="E11" s="34">
        <f t="shared" si="0"/>
        <v>2</v>
      </c>
      <c r="F11" s="34">
        <f>E11*IF(C11&lt;=3,3.5-C11,IF(B11&lt;85,0.05,LOOKUP(B11,{85,90,95},{0.1,0.2,0.3})))</f>
        <v>0.1</v>
      </c>
      <c r="G11" s="43">
        <v>7</v>
      </c>
      <c r="H11" s="26">
        <f t="shared" si="1"/>
        <v>0</v>
      </c>
      <c r="I11" s="29">
        <f>H11*IF(C11&lt;=3,3.5-C11,IF(B11&lt;85,0.05,LOOKUP(B11,{85,90,95},{0.1,0.2,0.3})))</f>
        <v>0</v>
      </c>
      <c r="J11" s="46">
        <v>71</v>
      </c>
      <c r="K11" s="17">
        <f t="shared" si="2"/>
        <v>0</v>
      </c>
      <c r="L11" s="17">
        <f>K11*IF(C11&lt;=3,3.5-C11,IF(B11&lt;85,0.05,ПРСМОТР(B11,{85,90,95},{0.1,0.2,0.3})))</f>
        <v>0</v>
      </c>
      <c r="M11" s="48">
        <v>7</v>
      </c>
      <c r="N11" s="27">
        <f t="shared" si="3"/>
        <v>0</v>
      </c>
      <c r="O11" s="30">
        <f>N11*IF(C11&lt;=3,3.5-C11,IF(B11&lt;85,0.05,LOOKUP(B11,{85,90,95},{0.1,0.2,0.3})))</f>
        <v>0</v>
      </c>
      <c r="P11" s="50">
        <v>73</v>
      </c>
      <c r="Q11" s="25">
        <f t="shared" si="4"/>
        <v>-2</v>
      </c>
      <c r="R11" s="25">
        <f>Q11*IF(C11&lt;=3,3.5-C11,IF(B11&lt;85,0.05,LOOKUP(B11,{85,90,95},{0.1,0.2,0.3})))</f>
        <v>-0.1</v>
      </c>
      <c r="S11" s="52">
        <v>7</v>
      </c>
      <c r="T11" s="28">
        <f t="shared" si="5"/>
        <v>0</v>
      </c>
      <c r="U11" s="31">
        <f>T11*IF(C11&lt;=3,3.5-C11,IF(B11&lt;85,0.05,LOOKUP(B11,{85,90,95},{0.1,0.2,0.3})))</f>
        <v>0</v>
      </c>
      <c r="V11" s="41">
        <v>69</v>
      </c>
      <c r="W11" s="34">
        <v>2</v>
      </c>
      <c r="X11" s="34">
        <f>W11*IF(C11&lt;=3,3.5-C11,IF(B11&lt;85,0.05,LOOKUP(B11,{85,90,95},{0.1,0.2,0.3})))</f>
        <v>0.1</v>
      </c>
      <c r="Y11" s="43">
        <v>7</v>
      </c>
      <c r="Z11" s="26">
        <f t="shared" si="6"/>
        <v>0</v>
      </c>
      <c r="AA11" s="29">
        <f>Z11*IF(C11&lt;=3,3.5-C11,IF(B11&lt;85,0.05,LOOKUP(B11,{85,90,95},{0.1,0.2,0.3})))</f>
        <v>0</v>
      </c>
      <c r="AB11" s="46">
        <v>73</v>
      </c>
      <c r="AC11" s="17">
        <f t="shared" si="7"/>
        <v>-2</v>
      </c>
      <c r="AD11" s="17">
        <f>AC11*IF(C11&lt;=3,3.5-C11,IF(B11&lt;85,0.05,LOOKUP(B11,{85,90,95},{0.1,0.2,0.3})))</f>
        <v>-0.1</v>
      </c>
      <c r="AE11" s="48">
        <v>7</v>
      </c>
      <c r="AF11" s="27">
        <f t="shared" si="8"/>
        <v>0</v>
      </c>
      <c r="AG11" s="30">
        <f>AF11*IF(C11&lt;=3,3.5-C11,IF(B11&lt;85,0.05,LOOKUP(B11,{85,90,95},{0.1,0.2,0.3})))</f>
        <v>0</v>
      </c>
    </row>
    <row r="12" spans="1:33" ht="15.75" thickBot="1" x14ac:dyDescent="0.3">
      <c r="A12" s="90" t="s">
        <v>8</v>
      </c>
      <c r="B12" s="91"/>
      <c r="C12" s="92"/>
      <c r="D12" s="101">
        <f>SUMPRODUCT(ABS(F5:F11))</f>
        <v>9.8430000000000053</v>
      </c>
      <c r="E12" s="102"/>
      <c r="F12" s="103"/>
      <c r="G12" s="104">
        <f>SUMPRODUCT(ABS(I5:I11))</f>
        <v>0.55000000000000004</v>
      </c>
      <c r="H12" s="102"/>
      <c r="I12" s="105"/>
      <c r="J12" s="85">
        <f>SUMPRODUCT(ABS(L5:L11))</f>
        <v>4.7100000000000044</v>
      </c>
      <c r="K12" s="86"/>
      <c r="L12" s="87"/>
      <c r="M12" s="88">
        <f>SUMPRODUCT(ABS(O5:O11))</f>
        <v>1.1000000000000001</v>
      </c>
      <c r="N12" s="86"/>
      <c r="O12" s="89"/>
      <c r="P12" s="96">
        <f>SUMPRODUCT(ABS(R5:R11))</f>
        <v>3.1729999999999943</v>
      </c>
      <c r="Q12" s="97"/>
      <c r="R12" s="99"/>
      <c r="S12" s="100">
        <f>SUMPRODUCT(ABS(U5:U11))</f>
        <v>0</v>
      </c>
      <c r="T12" s="97"/>
      <c r="U12" s="98"/>
      <c r="V12" s="101">
        <f>SUMPRODUCT(ABS(X5:X11))</f>
        <v>7.8569999999999993</v>
      </c>
      <c r="W12" s="102"/>
      <c r="X12" s="103"/>
      <c r="Y12" s="104">
        <f>SUMPRODUCT(ABS(AA5:AA11))</f>
        <v>0.1</v>
      </c>
      <c r="Z12" s="102"/>
      <c r="AA12" s="105"/>
      <c r="AB12" s="85">
        <f>SUMPRODUCT(ABS(AD5:AD11))</f>
        <v>4.1399999999999944</v>
      </c>
      <c r="AC12" s="86"/>
      <c r="AD12" s="87"/>
      <c r="AE12" s="88">
        <f>SUMPRODUCT(ABS(AG5:AG11))</f>
        <v>0</v>
      </c>
      <c r="AF12" s="86"/>
      <c r="AG12" s="89"/>
    </row>
    <row r="13" spans="1:33" ht="15.75" thickBot="1" x14ac:dyDescent="0.3">
      <c r="A13" s="90" t="s">
        <v>9</v>
      </c>
      <c r="B13" s="91"/>
      <c r="C13" s="92"/>
      <c r="D13" s="93">
        <f>SUM(D12:H12)/2</f>
        <v>5.196500000000003</v>
      </c>
      <c r="E13" s="94"/>
      <c r="F13" s="94"/>
      <c r="G13" s="94"/>
      <c r="H13" s="94"/>
      <c r="I13" s="95"/>
      <c r="J13" s="85">
        <f>SUM(J12:N12)/2</f>
        <v>2.905000000000002</v>
      </c>
      <c r="K13" s="86"/>
      <c r="L13" s="86"/>
      <c r="M13" s="86"/>
      <c r="N13" s="86"/>
      <c r="O13" s="89"/>
      <c r="P13" s="96">
        <f>SUM(P12:T12)/2</f>
        <v>1.5864999999999971</v>
      </c>
      <c r="Q13" s="97"/>
      <c r="R13" s="97"/>
      <c r="S13" s="97"/>
      <c r="T13" s="97"/>
      <c r="U13" s="98"/>
      <c r="V13" s="93">
        <f>SUM(V12:Z12)/2</f>
        <v>3.9784999999999995</v>
      </c>
      <c r="W13" s="94"/>
      <c r="X13" s="94"/>
      <c r="Y13" s="94"/>
      <c r="Z13" s="94"/>
      <c r="AA13" s="95"/>
      <c r="AB13" s="85">
        <f>SUM(AB12:AF12)/2</f>
        <v>2.0699999999999972</v>
      </c>
      <c r="AC13" s="86"/>
      <c r="AD13" s="86"/>
      <c r="AE13" s="86"/>
      <c r="AF13" s="86"/>
      <c r="AG13" s="89"/>
    </row>
    <row r="14" spans="1:33" ht="15.75" thickBot="1" x14ac:dyDescent="0.3">
      <c r="A14" s="109" t="s">
        <v>11</v>
      </c>
      <c r="B14" s="110"/>
      <c r="C14" s="111"/>
      <c r="D14" s="93">
        <f>D13/A11</f>
        <v>0.74235714285714327</v>
      </c>
      <c r="E14" s="94"/>
      <c r="F14" s="94"/>
      <c r="G14" s="94"/>
      <c r="H14" s="94"/>
      <c r="I14" s="95"/>
      <c r="J14" s="85">
        <f>J13/A11</f>
        <v>0.41500000000000031</v>
      </c>
      <c r="K14" s="86"/>
      <c r="L14" s="86"/>
      <c r="M14" s="86"/>
      <c r="N14" s="86"/>
      <c r="O14" s="89"/>
      <c r="P14" s="96">
        <f>P13/A11</f>
        <v>0.22664285714285673</v>
      </c>
      <c r="Q14" s="97"/>
      <c r="R14" s="97"/>
      <c r="S14" s="97"/>
      <c r="T14" s="97"/>
      <c r="U14" s="98"/>
      <c r="V14" s="93">
        <f>V13/A11</f>
        <v>0.56835714285714278</v>
      </c>
      <c r="W14" s="94"/>
      <c r="X14" s="94"/>
      <c r="Y14" s="94"/>
      <c r="Z14" s="94"/>
      <c r="AA14" s="95"/>
      <c r="AB14" s="85">
        <f>AB13/A11</f>
        <v>0.29571428571428532</v>
      </c>
      <c r="AC14" s="86"/>
      <c r="AD14" s="86"/>
      <c r="AE14" s="86"/>
      <c r="AF14" s="86"/>
      <c r="AG14" s="89"/>
    </row>
    <row r="15" spans="1:33" ht="15.75" thickBot="1" x14ac:dyDescent="0.3">
      <c r="A15" s="90" t="s">
        <v>10</v>
      </c>
      <c r="B15" s="91"/>
      <c r="C15" s="92"/>
      <c r="D15" s="112">
        <f>MAX(0,100-100*D14)</f>
        <v>25.764285714285677</v>
      </c>
      <c r="E15" s="113"/>
      <c r="F15" s="113"/>
      <c r="G15" s="113"/>
      <c r="H15" s="113"/>
      <c r="I15" s="114"/>
      <c r="J15" s="106">
        <f>MAX(0,100-100*J14)</f>
        <v>58.499999999999972</v>
      </c>
      <c r="K15" s="107"/>
      <c r="L15" s="107"/>
      <c r="M15" s="107"/>
      <c r="N15" s="107"/>
      <c r="O15" s="108"/>
      <c r="P15" s="115">
        <f>MAX(0,100-100*P14)</f>
        <v>77.335714285714332</v>
      </c>
      <c r="Q15" s="116"/>
      <c r="R15" s="116"/>
      <c r="S15" s="116"/>
      <c r="T15" s="116"/>
      <c r="U15" s="117"/>
      <c r="V15" s="112">
        <f>MAX(0,100-100*V14)</f>
        <v>43.164285714285725</v>
      </c>
      <c r="W15" s="113"/>
      <c r="X15" s="113"/>
      <c r="Y15" s="113"/>
      <c r="Z15" s="113"/>
      <c r="AA15" s="114"/>
      <c r="AB15" s="106">
        <f>MAX(0,100-100*AB14)</f>
        <v>70.428571428571473</v>
      </c>
      <c r="AC15" s="107"/>
      <c r="AD15" s="107"/>
      <c r="AE15" s="107"/>
      <c r="AF15" s="107"/>
      <c r="AG15" s="108"/>
    </row>
    <row r="18" spans="3:9" x14ac:dyDescent="0.25">
      <c r="C18" t="s">
        <v>31</v>
      </c>
      <c r="E18">
        <v>26</v>
      </c>
      <c r="F18">
        <v>5</v>
      </c>
      <c r="I18" t="s">
        <v>65</v>
      </c>
    </row>
    <row r="19" spans="3:9" x14ac:dyDescent="0.25">
      <c r="C19" t="s">
        <v>32</v>
      </c>
      <c r="E19">
        <v>59</v>
      </c>
      <c r="F19">
        <v>3</v>
      </c>
    </row>
    <row r="20" spans="3:9" x14ac:dyDescent="0.25">
      <c r="C20" t="s">
        <v>35</v>
      </c>
      <c r="E20">
        <v>77</v>
      </c>
      <c r="F20">
        <v>1</v>
      </c>
    </row>
    <row r="21" spans="3:9" x14ac:dyDescent="0.25">
      <c r="C21" t="s">
        <v>33</v>
      </c>
      <c r="E21">
        <v>43</v>
      </c>
      <c r="F21">
        <v>4</v>
      </c>
    </row>
    <row r="22" spans="3:9" x14ac:dyDescent="0.25">
      <c r="C22" t="s">
        <v>34</v>
      </c>
      <c r="E22">
        <v>70</v>
      </c>
      <c r="F22">
        <v>2</v>
      </c>
    </row>
  </sheetData>
  <sheetProtection sheet="1" objects="1" scenarios="1"/>
  <mergeCells count="48">
    <mergeCell ref="AB15:AG15"/>
    <mergeCell ref="A14:C14"/>
    <mergeCell ref="D14:I14"/>
    <mergeCell ref="J14:O14"/>
    <mergeCell ref="P14:U14"/>
    <mergeCell ref="V14:AA14"/>
    <mergeCell ref="AB14:AG14"/>
    <mergeCell ref="A15:C15"/>
    <mergeCell ref="D15:I15"/>
    <mergeCell ref="J15:O15"/>
    <mergeCell ref="P15:U15"/>
    <mergeCell ref="V15:AA15"/>
    <mergeCell ref="A12:C12"/>
    <mergeCell ref="D12:F12"/>
    <mergeCell ref="G12:I12"/>
    <mergeCell ref="J12:L12"/>
    <mergeCell ref="M12:O12"/>
    <mergeCell ref="AB13:AG13"/>
    <mergeCell ref="P12:R12"/>
    <mergeCell ref="S12:U12"/>
    <mergeCell ref="V12:X12"/>
    <mergeCell ref="Y12:AA12"/>
    <mergeCell ref="A13:C13"/>
    <mergeCell ref="D13:I13"/>
    <mergeCell ref="J13:O13"/>
    <mergeCell ref="P13:U13"/>
    <mergeCell ref="V13:AA13"/>
    <mergeCell ref="S2:U2"/>
    <mergeCell ref="V2:X2"/>
    <mergeCell ref="Y2:AA2"/>
    <mergeCell ref="AB12:AD12"/>
    <mergeCell ref="AE12:AG12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selection activeCell="H18" sqref="H18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54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92</v>
      </c>
      <c r="C5" s="37">
        <v>1</v>
      </c>
      <c r="D5" s="38">
        <v>93</v>
      </c>
      <c r="E5" s="34">
        <f>B5-D5</f>
        <v>-1</v>
      </c>
      <c r="F5" s="34">
        <f>E5*IF(C5&lt;=3,3.5-C5,IF(B5&lt;85,0.05,LOOKUP(B5,{85,90,95},{0.1,0.2,0.3})))</f>
        <v>-2.5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91</v>
      </c>
      <c r="K5" s="17">
        <f>B5-J5</f>
        <v>1</v>
      </c>
      <c r="L5" s="17">
        <f>K5*IF(C5&lt;=3,3.5-C5,IF(B5&lt;85,0.05,ПРСМОТР(B5,{85,90,95},{0.1,0.2,0.3})))</f>
        <v>2.5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91</v>
      </c>
      <c r="Q5" s="25">
        <f>B5-P5</f>
        <v>1</v>
      </c>
      <c r="R5" s="25">
        <f>Q5*IF(C5&lt;=3,3.5-C5,IF(B5&lt;85,0.05,LOOKUP(B5,{85,90,95},{0.1,0.2,0.3})))</f>
        <v>2.5</v>
      </c>
      <c r="S5" s="51">
        <v>1</v>
      </c>
      <c r="T5" s="28">
        <f>C5-S5</f>
        <v>0</v>
      </c>
      <c r="U5" s="31">
        <f>T5*IF(C5&lt;=3,3.5-C5,IF(B5&lt;85,0.05,LOOKUP(B5,{85,90,95},{0.1,0.2,0.3})))</f>
        <v>0</v>
      </c>
      <c r="V5" s="38">
        <v>93</v>
      </c>
      <c r="W5" s="34">
        <f>B5-V5</f>
        <v>-1</v>
      </c>
      <c r="X5" s="34">
        <f>W5*IF(C5&lt;=3,3.5-C5,IF(B5&lt;85,0.05,LOOKUP(B5,{85,90,95},{0.1,0.2,0.3})))</f>
        <v>-2.5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92</v>
      </c>
      <c r="AC5" s="17">
        <f>B5-AB5</f>
        <v>0</v>
      </c>
      <c r="AD5" s="17">
        <f>AC5*IF(C5&lt;=3,3.5-C5,IF(B5&lt;85,0.05,LOOKUP(B5,{85,90,95},{0.1,0.2,0.3})))</f>
        <v>0</v>
      </c>
      <c r="AE5" s="47">
        <v>1</v>
      </c>
      <c r="AF5" s="27">
        <f>C5-AE5</f>
        <v>0</v>
      </c>
      <c r="AG5" s="30">
        <f>AF5*IF(C5&lt;=3,3.5-C5,IF(B5&lt;85,0.05,LOOKUP(B5,{85,90,95},{0.1,0.2,0.3})))</f>
        <v>0</v>
      </c>
    </row>
    <row r="6" spans="1:33" ht="15.75" thickBot="1" x14ac:dyDescent="0.3">
      <c r="A6" s="35">
        <v>2</v>
      </c>
      <c r="B6" s="39">
        <v>82.33</v>
      </c>
      <c r="C6" s="40">
        <v>2</v>
      </c>
      <c r="D6" s="41">
        <v>81</v>
      </c>
      <c r="E6" s="34">
        <f t="shared" ref="E6" si="0">B6-D6</f>
        <v>1.3299999999999983</v>
      </c>
      <c r="F6" s="34">
        <f>E6*IF(C6&lt;=3,3.5-C6,IF(B6&lt;85,0.05,LOOKUP(B6,{85,90,95},{0.1,0.2,0.3})))</f>
        <v>1.9949999999999974</v>
      </c>
      <c r="G6" s="43">
        <v>2</v>
      </c>
      <c r="H6" s="26">
        <f t="shared" ref="H6" si="1">C6-G6</f>
        <v>0</v>
      </c>
      <c r="I6" s="29">
        <f>H6*IF(C6&lt;=3,3.5-C6,IF(B6&lt;85,0.05,LOOKUP(B6,{85,90,95},{0.1,0.2,0.3})))</f>
        <v>0</v>
      </c>
      <c r="J6" s="46">
        <v>82</v>
      </c>
      <c r="K6" s="17">
        <f t="shared" ref="K6" si="2">B6-J6</f>
        <v>0.32999999999999829</v>
      </c>
      <c r="L6" s="17">
        <f>K6*IF(C6&lt;=3,3.5-C6,IF(B6&lt;85,0.05,ПРСМОТР(B6,{85,90,95},{0.1,0.2,0.3})))</f>
        <v>0.49499999999999744</v>
      </c>
      <c r="M6" s="48">
        <v>2</v>
      </c>
      <c r="N6" s="27">
        <f t="shared" ref="N6" si="3">C6-M6</f>
        <v>0</v>
      </c>
      <c r="O6" s="30">
        <f>N6*IF(C6&lt;=3,3.5-C6,IF(B6&lt;85,0.05,LOOKUP(B6,{85,90,95},{0.1,0.2,0.3})))</f>
        <v>0</v>
      </c>
      <c r="P6" s="50">
        <v>84</v>
      </c>
      <c r="Q6" s="25">
        <f t="shared" ref="Q6" si="4">B6-P6</f>
        <v>-1.6700000000000017</v>
      </c>
      <c r="R6" s="25">
        <f>Q6*IF(C6&lt;=3,3.5-C6,IF(B6&lt;85,0.05,LOOKUP(B6,{85,90,95},{0.1,0.2,0.3})))</f>
        <v>-2.5050000000000026</v>
      </c>
      <c r="S6" s="52">
        <v>2</v>
      </c>
      <c r="T6" s="28">
        <f t="shared" ref="T6" si="5">C6-S6</f>
        <v>0</v>
      </c>
      <c r="U6" s="31">
        <f>T6*IF(C6&lt;=3,3.5-C6,IF(B6&lt;85,0.05,LOOKUP(B6,{85,90,95},{0.1,0.2,0.3})))</f>
        <v>0</v>
      </c>
      <c r="V6" s="41">
        <v>85</v>
      </c>
      <c r="W6" s="34">
        <f t="shared" ref="W6" si="6">B6-V6</f>
        <v>-2.6700000000000017</v>
      </c>
      <c r="X6" s="34">
        <f>W6*IF(C6&lt;=3,3.5-C6,IF(B6&lt;85,0.05,LOOKUP(B6,{85,90,95},{0.1,0.2,0.3})))</f>
        <v>-4.0050000000000026</v>
      </c>
      <c r="Y6" s="43">
        <v>2</v>
      </c>
      <c r="Z6" s="26">
        <f t="shared" ref="Z6" si="7">C6-Y6</f>
        <v>0</v>
      </c>
      <c r="AA6" s="29">
        <f>Z6*IF(C6&lt;=3,3.5-C6,IF(B6&lt;85,0.05,LOOKUP(B6,{85,90,95},{0.1,0.2,0.3})))</f>
        <v>0</v>
      </c>
      <c r="AB6" s="46">
        <v>81</v>
      </c>
      <c r="AC6" s="17">
        <f t="shared" ref="AC6" si="8">B6-AB6</f>
        <v>1.3299999999999983</v>
      </c>
      <c r="AD6" s="17">
        <f>AC6*IF(C6&lt;=3,3.5-C6,IF(B6&lt;85,0.05,LOOKUP(B6,{85,90,95},{0.1,0.2,0.3})))</f>
        <v>1.9949999999999974</v>
      </c>
      <c r="AE6" s="48">
        <v>2</v>
      </c>
      <c r="AF6" s="27">
        <f t="shared" ref="AF6" si="9">C6-AE6</f>
        <v>0</v>
      </c>
      <c r="AG6" s="30">
        <f>AF6*IF(C6&lt;=3,3.5-C6,IF(B6&lt;85,0.05,LOOKUP(B6,{85,90,95},{0.1,0.2,0.3})))</f>
        <v>0</v>
      </c>
    </row>
    <row r="7" spans="1:33" ht="15.75" thickBot="1" x14ac:dyDescent="0.3">
      <c r="A7" s="90" t="s">
        <v>8</v>
      </c>
      <c r="B7" s="91"/>
      <c r="C7" s="92"/>
      <c r="D7" s="101">
        <f>SUMPRODUCT(ABS(F5:F6))</f>
        <v>4.4949999999999974</v>
      </c>
      <c r="E7" s="102"/>
      <c r="F7" s="103"/>
      <c r="G7" s="104">
        <f>SUMPRODUCT(ABS(I5:I6))</f>
        <v>0</v>
      </c>
      <c r="H7" s="102"/>
      <c r="I7" s="105"/>
      <c r="J7" s="85">
        <f>SUMPRODUCT(ABS(L5:L6))</f>
        <v>2.9949999999999974</v>
      </c>
      <c r="K7" s="86"/>
      <c r="L7" s="87"/>
      <c r="M7" s="88">
        <f>SUMPRODUCT(ABS(O5:O6))</f>
        <v>0</v>
      </c>
      <c r="N7" s="86"/>
      <c r="O7" s="89"/>
      <c r="P7" s="96">
        <f>SUMPRODUCT(ABS(R5:R6))</f>
        <v>5.0050000000000026</v>
      </c>
      <c r="Q7" s="97"/>
      <c r="R7" s="99"/>
      <c r="S7" s="100">
        <f>SUMPRODUCT(ABS(U5:U6))</f>
        <v>0</v>
      </c>
      <c r="T7" s="97"/>
      <c r="U7" s="98"/>
      <c r="V7" s="101">
        <f>SUMPRODUCT(ABS(X5:X6))</f>
        <v>6.5050000000000026</v>
      </c>
      <c r="W7" s="102"/>
      <c r="X7" s="103"/>
      <c r="Y7" s="104">
        <f>SUMPRODUCT(ABS(AA5:AA6))</f>
        <v>0</v>
      </c>
      <c r="Z7" s="102"/>
      <c r="AA7" s="105"/>
      <c r="AB7" s="85">
        <f>SUMPRODUCT(ABS(AD5:AD6))</f>
        <v>1.9949999999999974</v>
      </c>
      <c r="AC7" s="86"/>
      <c r="AD7" s="87"/>
      <c r="AE7" s="88">
        <f>SUMPRODUCT(ABS(AG5:AG6))</f>
        <v>0</v>
      </c>
      <c r="AF7" s="86"/>
      <c r="AG7" s="89"/>
    </row>
    <row r="8" spans="1:33" ht="15.75" thickBot="1" x14ac:dyDescent="0.3">
      <c r="A8" s="90" t="s">
        <v>9</v>
      </c>
      <c r="B8" s="91"/>
      <c r="C8" s="92"/>
      <c r="D8" s="93">
        <f>SUM(D7:H7)/2</f>
        <v>2.2474999999999987</v>
      </c>
      <c r="E8" s="94"/>
      <c r="F8" s="94"/>
      <c r="G8" s="94"/>
      <c r="H8" s="94"/>
      <c r="I8" s="95"/>
      <c r="J8" s="85">
        <f>SUM(J7:N7)/2</f>
        <v>1.4974999999999987</v>
      </c>
      <c r="K8" s="86"/>
      <c r="L8" s="86"/>
      <c r="M8" s="86"/>
      <c r="N8" s="86"/>
      <c r="O8" s="89"/>
      <c r="P8" s="96">
        <f>SUM(P7:T7)/2</f>
        <v>2.5025000000000013</v>
      </c>
      <c r="Q8" s="97"/>
      <c r="R8" s="97"/>
      <c r="S8" s="97"/>
      <c r="T8" s="97"/>
      <c r="U8" s="98"/>
      <c r="V8" s="93">
        <f>SUM(V7:Z7)/2</f>
        <v>3.2525000000000013</v>
      </c>
      <c r="W8" s="94"/>
      <c r="X8" s="94"/>
      <c r="Y8" s="94"/>
      <c r="Z8" s="94"/>
      <c r="AA8" s="95"/>
      <c r="AB8" s="85">
        <f>SUM(AB7:AF7)/2</f>
        <v>0.99749999999999872</v>
      </c>
      <c r="AC8" s="86"/>
      <c r="AD8" s="86"/>
      <c r="AE8" s="86"/>
      <c r="AF8" s="86"/>
      <c r="AG8" s="89"/>
    </row>
    <row r="9" spans="1:33" ht="15.75" thickBot="1" x14ac:dyDescent="0.3">
      <c r="A9" s="109" t="s">
        <v>11</v>
      </c>
      <c r="B9" s="110"/>
      <c r="C9" s="111"/>
      <c r="D9" s="93">
        <f>D8/A6</f>
        <v>1.1237499999999994</v>
      </c>
      <c r="E9" s="94"/>
      <c r="F9" s="94"/>
      <c r="G9" s="94"/>
      <c r="H9" s="94"/>
      <c r="I9" s="95"/>
      <c r="J9" s="85">
        <f>J8/A6</f>
        <v>0.74874999999999936</v>
      </c>
      <c r="K9" s="86"/>
      <c r="L9" s="86"/>
      <c r="M9" s="86"/>
      <c r="N9" s="86"/>
      <c r="O9" s="89"/>
      <c r="P9" s="96">
        <f>P8/A6</f>
        <v>1.2512500000000006</v>
      </c>
      <c r="Q9" s="97"/>
      <c r="R9" s="97"/>
      <c r="S9" s="97"/>
      <c r="T9" s="97"/>
      <c r="U9" s="98"/>
      <c r="V9" s="93">
        <f>V8/A6</f>
        <v>1.6262500000000006</v>
      </c>
      <c r="W9" s="94"/>
      <c r="X9" s="94"/>
      <c r="Y9" s="94"/>
      <c r="Z9" s="94"/>
      <c r="AA9" s="95"/>
      <c r="AB9" s="85">
        <f>AB8/A6</f>
        <v>0.49874999999999936</v>
      </c>
      <c r="AC9" s="86"/>
      <c r="AD9" s="86"/>
      <c r="AE9" s="86"/>
      <c r="AF9" s="86"/>
      <c r="AG9" s="89"/>
    </row>
    <row r="10" spans="1:33" ht="15.75" thickBot="1" x14ac:dyDescent="0.3">
      <c r="A10" s="90" t="s">
        <v>10</v>
      </c>
      <c r="B10" s="91"/>
      <c r="C10" s="92"/>
      <c r="D10" s="112">
        <f>MAX(0,100-100*D9)</f>
        <v>0</v>
      </c>
      <c r="E10" s="113"/>
      <c r="F10" s="113"/>
      <c r="G10" s="113"/>
      <c r="H10" s="113"/>
      <c r="I10" s="114"/>
      <c r="J10" s="106">
        <f>MAX(0,100-100*J9)</f>
        <v>25.125000000000057</v>
      </c>
      <c r="K10" s="107"/>
      <c r="L10" s="107"/>
      <c r="M10" s="107"/>
      <c r="N10" s="107"/>
      <c r="O10" s="108"/>
      <c r="P10" s="115">
        <f>MAX(0,100-100*P9)</f>
        <v>0</v>
      </c>
      <c r="Q10" s="116"/>
      <c r="R10" s="116"/>
      <c r="S10" s="116"/>
      <c r="T10" s="116"/>
      <c r="U10" s="117"/>
      <c r="V10" s="112">
        <f>MAX(0,100-100*V9)</f>
        <v>0</v>
      </c>
      <c r="W10" s="113"/>
      <c r="X10" s="113"/>
      <c r="Y10" s="113"/>
      <c r="Z10" s="113"/>
      <c r="AA10" s="114"/>
      <c r="AB10" s="106">
        <f>MAX(0,100-100*AB9)</f>
        <v>50.125000000000064</v>
      </c>
      <c r="AC10" s="107"/>
      <c r="AD10" s="107"/>
      <c r="AE10" s="107"/>
      <c r="AF10" s="107"/>
      <c r="AG10" s="108"/>
    </row>
    <row r="12" spans="1:33" x14ac:dyDescent="0.25">
      <c r="B12" t="s">
        <v>36</v>
      </c>
      <c r="D12">
        <v>0</v>
      </c>
      <c r="E12">
        <v>3</v>
      </c>
      <c r="H12" t="s">
        <v>71</v>
      </c>
    </row>
    <row r="13" spans="1:33" x14ac:dyDescent="0.25">
      <c r="B13" t="s">
        <v>37</v>
      </c>
      <c r="D13">
        <v>25</v>
      </c>
      <c r="E13">
        <v>2</v>
      </c>
    </row>
    <row r="14" spans="1:33" x14ac:dyDescent="0.25">
      <c r="B14" t="s">
        <v>38</v>
      </c>
      <c r="D14">
        <v>0</v>
      </c>
      <c r="E14">
        <v>4</v>
      </c>
    </row>
    <row r="15" spans="1:33" x14ac:dyDescent="0.25">
      <c r="B15" t="s">
        <v>39</v>
      </c>
      <c r="D15">
        <v>0</v>
      </c>
      <c r="E15">
        <v>5</v>
      </c>
    </row>
    <row r="16" spans="1:33" x14ac:dyDescent="0.25">
      <c r="B16" t="s">
        <v>40</v>
      </c>
      <c r="D16">
        <v>50</v>
      </c>
      <c r="E16">
        <v>1</v>
      </c>
    </row>
  </sheetData>
  <sheetProtection sheet="1" objects="1" scenarios="1"/>
  <mergeCells count="48">
    <mergeCell ref="AB10:AG10"/>
    <mergeCell ref="A9:C9"/>
    <mergeCell ref="D9:I9"/>
    <mergeCell ref="J9:O9"/>
    <mergeCell ref="P9:U9"/>
    <mergeCell ref="V9:AA9"/>
    <mergeCell ref="AB9:AG9"/>
    <mergeCell ref="A10:C10"/>
    <mergeCell ref="D10:I10"/>
    <mergeCell ref="J10:O10"/>
    <mergeCell ref="P10:U10"/>
    <mergeCell ref="V10:AA10"/>
    <mergeCell ref="A7:C7"/>
    <mergeCell ref="D7:F7"/>
    <mergeCell ref="G7:I7"/>
    <mergeCell ref="J7:L7"/>
    <mergeCell ref="M7:O7"/>
    <mergeCell ref="AB8:AG8"/>
    <mergeCell ref="P7:R7"/>
    <mergeCell ref="S7:U7"/>
    <mergeCell ref="V7:X7"/>
    <mergeCell ref="Y7:AA7"/>
    <mergeCell ref="A8:C8"/>
    <mergeCell ref="D8:I8"/>
    <mergeCell ref="J8:O8"/>
    <mergeCell ref="P8:U8"/>
    <mergeCell ref="V8:AA8"/>
    <mergeCell ref="S2:U2"/>
    <mergeCell ref="V2:X2"/>
    <mergeCell ref="Y2:AA2"/>
    <mergeCell ref="AB7:AD7"/>
    <mergeCell ref="AE7:AG7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>
      <selection activeCell="I19" sqref="I19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55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91</v>
      </c>
      <c r="C5" s="37">
        <v>1</v>
      </c>
      <c r="D5" s="38">
        <v>92</v>
      </c>
      <c r="E5" s="34">
        <f>B5-D5</f>
        <v>-1</v>
      </c>
      <c r="F5" s="34">
        <f>E5*IF(C5&lt;=3,3.5-C5,IF(B5&lt;85,0.05,LOOKUP(B5,{85,90,95},{0.1,0.2,0.3})))</f>
        <v>-2.5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88</v>
      </c>
      <c r="K5" s="17">
        <f>B5-J5</f>
        <v>3</v>
      </c>
      <c r="L5" s="17">
        <f>K5*IF(C5&lt;=3,3.5-C5,IF(B5&lt;85,0.05,ПРСМОТР(B5,{85,90,95},{0.1,0.2,0.3})))</f>
        <v>7.5</v>
      </c>
      <c r="M5" s="47">
        <v>2</v>
      </c>
      <c r="N5" s="27">
        <f>C5-M5</f>
        <v>-1</v>
      </c>
      <c r="O5" s="30">
        <f>N5*IF(C5&lt;=3,3.5-C5,IF(B5&lt;85,0.05,LOOKUP(B5,{85,90,95},{0.1,0.2,0.3})))</f>
        <v>-2.5</v>
      </c>
      <c r="P5" s="49">
        <v>93</v>
      </c>
      <c r="Q5" s="25">
        <f>B5-P5</f>
        <v>-2</v>
      </c>
      <c r="R5" s="25">
        <f>Q5*IF(C5&lt;=3,3.5-C5,IF(B5&lt;85,0.05,LOOKUP(B5,{85,90,95},{0.1,0.2,0.3})))</f>
        <v>-5</v>
      </c>
      <c r="S5" s="51">
        <v>2</v>
      </c>
      <c r="T5" s="28">
        <f>C5-S5</f>
        <v>-1</v>
      </c>
      <c r="U5" s="31">
        <f>T5*IF(C5&lt;=3,3.5-C5,IF(B5&lt;85,0.05,LOOKUP(B5,{85,90,95},{0.1,0.2,0.3})))</f>
        <v>-2.5</v>
      </c>
      <c r="V5" s="38">
        <v>90</v>
      </c>
      <c r="W5" s="34">
        <f>B5-V5</f>
        <v>1</v>
      </c>
      <c r="X5" s="34">
        <f>W5*IF(C5&lt;=3,3.5-C5,IF(B5&lt;85,0.05,LOOKUP(B5,{85,90,95},{0.1,0.2,0.3})))</f>
        <v>2.5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91</v>
      </c>
      <c r="AC5" s="17">
        <f>B5-AB5</f>
        <v>0</v>
      </c>
      <c r="AD5" s="17">
        <f>AC5*IF(C5&lt;=3,3.5-C5,IF(B5&lt;85,0.05,LOOKUP(B5,{85,90,95},{0.1,0.2,0.3})))</f>
        <v>0</v>
      </c>
      <c r="AE5" s="47">
        <v>1</v>
      </c>
      <c r="AF5" s="27">
        <f>C5-AE5</f>
        <v>0</v>
      </c>
      <c r="AG5" s="30">
        <f>AF5*IF(C5&lt;=3,3.5-C5,IF(B5&lt;85,0.05,LOOKUP(B5,{85,90,95},{0.1,0.2,0.3})))</f>
        <v>0</v>
      </c>
    </row>
    <row r="6" spans="1:33" x14ac:dyDescent="0.25">
      <c r="A6" s="35">
        <v>2</v>
      </c>
      <c r="B6" s="39">
        <v>90.67</v>
      </c>
      <c r="C6" s="40">
        <v>2</v>
      </c>
      <c r="D6" s="41">
        <v>90</v>
      </c>
      <c r="E6" s="34">
        <f t="shared" ref="E6:E8" si="0">B6-D6</f>
        <v>0.67000000000000171</v>
      </c>
      <c r="F6" s="34">
        <f>E6*IF(C6&lt;=3,3.5-C6,IF(B6&lt;85,0.05,LOOKUP(B6,{85,90,95},{0.1,0.2,0.3})))</f>
        <v>1.0050000000000026</v>
      </c>
      <c r="G6" s="43">
        <v>2</v>
      </c>
      <c r="H6" s="26">
        <f t="shared" ref="H6:H8" si="1">C6-G6</f>
        <v>0</v>
      </c>
      <c r="I6" s="29">
        <f>H6*IF(C6&lt;=3,3.5-C6,IF(B6&lt;85,0.05,LOOKUP(B6,{85,90,95},{0.1,0.2,0.3})))</f>
        <v>0</v>
      </c>
      <c r="J6" s="46">
        <v>92</v>
      </c>
      <c r="K6" s="17">
        <f t="shared" ref="K6:K8" si="2">B6-J6</f>
        <v>-1.3299999999999983</v>
      </c>
      <c r="L6" s="17">
        <f>K6*IF(C6&lt;=3,3.5-C6,IF(B6&lt;85,0.05,ПРСМОТР(B6,{85,90,95},{0.1,0.2,0.3})))</f>
        <v>-1.9949999999999974</v>
      </c>
      <c r="M6" s="48">
        <v>1</v>
      </c>
      <c r="N6" s="27">
        <f t="shared" ref="N6:N8" si="3">C6-M6</f>
        <v>1</v>
      </c>
      <c r="O6" s="30">
        <f>N6*IF(C6&lt;=3,3.5-C6,IF(B6&lt;85,0.05,LOOKUP(B6,{85,90,95},{0.1,0.2,0.3})))</f>
        <v>1.5</v>
      </c>
      <c r="P6" s="50">
        <v>94</v>
      </c>
      <c r="Q6" s="25">
        <f t="shared" ref="Q6:Q8" si="4">B6-P6</f>
        <v>-3.3299999999999983</v>
      </c>
      <c r="R6" s="25">
        <f>Q6*IF(C6&lt;=3,3.5-C6,IF(B6&lt;85,0.05,LOOKUP(B6,{85,90,95},{0.1,0.2,0.3})))</f>
        <v>-4.9949999999999974</v>
      </c>
      <c r="S6" s="52">
        <v>1</v>
      </c>
      <c r="T6" s="28">
        <f t="shared" ref="T6:T8" si="5">C6-S6</f>
        <v>1</v>
      </c>
      <c r="U6" s="31">
        <f>T6*IF(C6&lt;=3,3.5-C6,IF(B6&lt;85,0.05,LOOKUP(B6,{85,90,95},{0.1,0.2,0.3})))</f>
        <v>1.5</v>
      </c>
      <c r="V6" s="41">
        <v>90</v>
      </c>
      <c r="W6" s="34">
        <f t="shared" ref="W6:W8" si="6">B6-V6</f>
        <v>0.67000000000000171</v>
      </c>
      <c r="X6" s="34">
        <f>W6*IF(C6&lt;=3,3.5-C6,IF(B6&lt;85,0.05,LOOKUP(B6,{85,90,95},{0.1,0.2,0.3})))</f>
        <v>1.0050000000000026</v>
      </c>
      <c r="Y6" s="43">
        <v>2</v>
      </c>
      <c r="Z6" s="26">
        <f t="shared" ref="Z6:Z8" si="7">C6-Y6</f>
        <v>0</v>
      </c>
      <c r="AA6" s="29">
        <f>Z6*IF(C6&lt;=3,3.5-C6,IF(B6&lt;85,0.05,LOOKUP(B6,{85,90,95},{0.1,0.2,0.3})))</f>
        <v>0</v>
      </c>
      <c r="AB6" s="46">
        <v>90</v>
      </c>
      <c r="AC6" s="17">
        <f t="shared" ref="AC6:AC8" si="8">B6-AB6</f>
        <v>0.67000000000000171</v>
      </c>
      <c r="AD6" s="17">
        <f>AC6*IF(C6&lt;=3,3.5-C6,IF(B6&lt;85,0.05,LOOKUP(B6,{85,90,95},{0.1,0.2,0.3})))</f>
        <v>1.0050000000000026</v>
      </c>
      <c r="AE6" s="48">
        <v>2</v>
      </c>
      <c r="AF6" s="27">
        <f t="shared" ref="AF6:AF8" si="9">C6-AE6</f>
        <v>0</v>
      </c>
      <c r="AG6" s="30">
        <f>AF6*IF(C6&lt;=3,3.5-C6,IF(B6&lt;85,0.05,LOOKUP(B6,{85,90,95},{0.1,0.2,0.3})))</f>
        <v>0</v>
      </c>
    </row>
    <row r="7" spans="1:33" x14ac:dyDescent="0.25">
      <c r="A7" s="35">
        <v>3</v>
      </c>
      <c r="B7" s="39">
        <v>80</v>
      </c>
      <c r="C7" s="40">
        <v>3</v>
      </c>
      <c r="D7" s="41">
        <v>80</v>
      </c>
      <c r="E7" s="34">
        <f t="shared" si="0"/>
        <v>0</v>
      </c>
      <c r="F7" s="34">
        <f>E7*IF(C7&lt;=3,3.5-C7,IF(B7&lt;85,0.05,LOOKUP(B7,{85,90,95},{0.1,0.2,0.3})))</f>
        <v>0</v>
      </c>
      <c r="G7" s="43">
        <v>3</v>
      </c>
      <c r="H7" s="26">
        <f t="shared" si="1"/>
        <v>0</v>
      </c>
      <c r="I7" s="29">
        <f>H7*IF(C7&lt;=3,3.5-C7,IF(B7&lt;85,0.05,LOOKUP(B7,{85,90,95},{0.1,0.2,0.3})))</f>
        <v>0</v>
      </c>
      <c r="J7" s="46">
        <v>80</v>
      </c>
      <c r="K7" s="17">
        <f t="shared" si="2"/>
        <v>0</v>
      </c>
      <c r="L7" s="17">
        <f>K7*IF(C7&lt;=3,3.5-C7,IF(B7&lt;85,0.05,ПРСМОТР(B7,{85,90,95},{0.1,0.2,0.3})))</f>
        <v>0</v>
      </c>
      <c r="M7" s="48">
        <v>3</v>
      </c>
      <c r="N7" s="27">
        <f t="shared" si="3"/>
        <v>0</v>
      </c>
      <c r="O7" s="30">
        <f>N7*IF(C7&lt;=3,3.5-C7,IF(B7&lt;85,0.05,LOOKUP(B7,{85,90,95},{0.1,0.2,0.3})))</f>
        <v>0</v>
      </c>
      <c r="P7" s="50">
        <v>80</v>
      </c>
      <c r="Q7" s="25">
        <f t="shared" si="4"/>
        <v>0</v>
      </c>
      <c r="R7" s="25">
        <f>Q7*IF(C7&lt;=3,3.5-C7,IF(B7&lt;85,0.05,LOOKUP(B7,{85,90,95},{0.1,0.2,0.3})))</f>
        <v>0</v>
      </c>
      <c r="S7" s="52">
        <v>3</v>
      </c>
      <c r="T7" s="28">
        <f t="shared" si="5"/>
        <v>0</v>
      </c>
      <c r="U7" s="31">
        <f>T7*IF(C7&lt;=3,3.5-C7,IF(B7&lt;85,0.05,LOOKUP(B7,{85,90,95},{0.1,0.2,0.3})))</f>
        <v>0</v>
      </c>
      <c r="V7" s="41">
        <v>77</v>
      </c>
      <c r="W7" s="34">
        <f t="shared" si="6"/>
        <v>3</v>
      </c>
      <c r="X7" s="34">
        <f>W7*IF(C7&lt;=3,3.5-C7,IF(B7&lt;85,0.05,LOOKUP(B7,{85,90,95},{0.1,0.2,0.3})))</f>
        <v>1.5</v>
      </c>
      <c r="Y7" s="43">
        <v>4</v>
      </c>
      <c r="Z7" s="26">
        <f t="shared" si="7"/>
        <v>-1</v>
      </c>
      <c r="AA7" s="29">
        <f>Z7*IF(C7&lt;=3,3.5-C7,IF(B7&lt;85,0.05,LOOKUP(B7,{85,90,95},{0.1,0.2,0.3})))</f>
        <v>-0.5</v>
      </c>
      <c r="AB7" s="46">
        <v>80</v>
      </c>
      <c r="AC7" s="17">
        <f t="shared" si="8"/>
        <v>0</v>
      </c>
      <c r="AD7" s="17">
        <f>AC7*IF(C7&lt;=3,3.5-C7,IF(B7&lt;85,0.05,LOOKUP(B7,{85,90,95},{0.1,0.2,0.3})))</f>
        <v>0</v>
      </c>
      <c r="AE7" s="48">
        <v>3</v>
      </c>
      <c r="AF7" s="27">
        <f t="shared" si="9"/>
        <v>0</v>
      </c>
      <c r="AG7" s="30">
        <f>AF7*IF(C7&lt;=3,3.5-C7,IF(B7&lt;85,0.05,LOOKUP(B7,{85,90,95},{0.1,0.2,0.3})))</f>
        <v>0</v>
      </c>
    </row>
    <row r="8" spans="1:33" ht="15.75" thickBot="1" x14ac:dyDescent="0.3">
      <c r="A8" s="35">
        <v>4</v>
      </c>
      <c r="B8" s="39">
        <v>78</v>
      </c>
      <c r="C8" s="40">
        <v>4</v>
      </c>
      <c r="D8" s="41">
        <v>78</v>
      </c>
      <c r="E8" s="34">
        <f t="shared" si="0"/>
        <v>0</v>
      </c>
      <c r="F8" s="34">
        <f>E8*IF(C8&lt;=3,3.5-C8,IF(B8&lt;85,0.05,LOOKUP(B8,{85,90,95},{0.1,0.2,0.3})))</f>
        <v>0</v>
      </c>
      <c r="G8" s="43">
        <v>4</v>
      </c>
      <c r="H8" s="26">
        <f t="shared" si="1"/>
        <v>0</v>
      </c>
      <c r="I8" s="29">
        <f>H8*IF(C8&lt;=3,3.5-C8,IF(B8&lt;85,0.05,LOOKUP(B8,{85,90,95},{0.1,0.2,0.3})))</f>
        <v>0</v>
      </c>
      <c r="J8" s="46">
        <v>79</v>
      </c>
      <c r="K8" s="17">
        <f t="shared" si="2"/>
        <v>-1</v>
      </c>
      <c r="L8" s="17">
        <f>K8*IF(C8&lt;=3,3.5-C8,IF(B8&lt;85,0.05,ПРСМОТР(B8,{85,90,95},{0.1,0.2,0.3})))</f>
        <v>-0.05</v>
      </c>
      <c r="M8" s="48">
        <v>4</v>
      </c>
      <c r="N8" s="27">
        <f t="shared" si="3"/>
        <v>0</v>
      </c>
      <c r="O8" s="30">
        <f>N8*IF(C8&lt;=3,3.5-C8,IF(B8&lt;85,0.05,LOOKUP(B8,{85,90,95},{0.1,0.2,0.3})))</f>
        <v>0</v>
      </c>
      <c r="P8" s="50">
        <v>77</v>
      </c>
      <c r="Q8" s="25">
        <f t="shared" si="4"/>
        <v>1</v>
      </c>
      <c r="R8" s="25">
        <f>Q8*IF(C8&lt;=3,3.5-C8,IF(B8&lt;85,0.05,LOOKUP(B8,{85,90,95},{0.1,0.2,0.3})))</f>
        <v>0.05</v>
      </c>
      <c r="S8" s="52">
        <v>4</v>
      </c>
      <c r="T8" s="28">
        <f t="shared" si="5"/>
        <v>0</v>
      </c>
      <c r="U8" s="31">
        <f>T8*IF(C8&lt;=3,3.5-C8,IF(B8&lt;85,0.05,LOOKUP(B8,{85,90,95},{0.1,0.2,0.3})))</f>
        <v>0</v>
      </c>
      <c r="V8" s="41">
        <v>78</v>
      </c>
      <c r="W8" s="34">
        <f t="shared" si="6"/>
        <v>0</v>
      </c>
      <c r="X8" s="34">
        <f>W8*IF(C8&lt;=3,3.5-C8,IF(B8&lt;85,0.05,LOOKUP(B8,{85,90,95},{0.1,0.2,0.3})))</f>
        <v>0</v>
      </c>
      <c r="Y8" s="43">
        <v>3</v>
      </c>
      <c r="Z8" s="26">
        <f t="shared" si="7"/>
        <v>1</v>
      </c>
      <c r="AA8" s="29">
        <f>Z8*IF(C8&lt;=3,3.5-C8,IF(B8&lt;85,0.05,LOOKUP(B8,{85,90,95},{0.1,0.2,0.3})))</f>
        <v>0.05</v>
      </c>
      <c r="AB8" s="46">
        <v>78</v>
      </c>
      <c r="AC8" s="17">
        <f t="shared" si="8"/>
        <v>0</v>
      </c>
      <c r="AD8" s="17">
        <f>AC8*IF(C8&lt;=3,3.5-C8,IF(B8&lt;85,0.05,LOOKUP(B8,{85,90,95},{0.1,0.2,0.3})))</f>
        <v>0</v>
      </c>
      <c r="AE8" s="48">
        <v>4</v>
      </c>
      <c r="AF8" s="27">
        <f t="shared" si="9"/>
        <v>0</v>
      </c>
      <c r="AG8" s="30">
        <f>AF8*IF(C8&lt;=3,3.5-C8,IF(B8&lt;85,0.05,LOOKUP(B8,{85,90,95},{0.1,0.2,0.3})))</f>
        <v>0</v>
      </c>
    </row>
    <row r="9" spans="1:33" ht="15.75" thickBot="1" x14ac:dyDescent="0.3">
      <c r="A9" s="90" t="s">
        <v>8</v>
      </c>
      <c r="B9" s="91"/>
      <c r="C9" s="92"/>
      <c r="D9" s="101">
        <f>SUMPRODUCT(ABS(F5:F8))</f>
        <v>3.5050000000000026</v>
      </c>
      <c r="E9" s="102"/>
      <c r="F9" s="103"/>
      <c r="G9" s="104">
        <f>SUMPRODUCT(ABS(I5:I8))</f>
        <v>0</v>
      </c>
      <c r="H9" s="102"/>
      <c r="I9" s="105"/>
      <c r="J9" s="85">
        <f>SUMPRODUCT(ABS(L5:L8))</f>
        <v>9.5449999999999982</v>
      </c>
      <c r="K9" s="86"/>
      <c r="L9" s="87"/>
      <c r="M9" s="88">
        <f>SUMPRODUCT(ABS(O5:O8))</f>
        <v>4</v>
      </c>
      <c r="N9" s="86"/>
      <c r="O9" s="89"/>
      <c r="P9" s="96">
        <f>SUMPRODUCT(ABS(R5:R8))</f>
        <v>10.044999999999998</v>
      </c>
      <c r="Q9" s="97"/>
      <c r="R9" s="99"/>
      <c r="S9" s="100">
        <f>SUMPRODUCT(ABS(U5:U8))</f>
        <v>4</v>
      </c>
      <c r="T9" s="97"/>
      <c r="U9" s="98"/>
      <c r="V9" s="101">
        <f>SUMPRODUCT(ABS(X5:X8))</f>
        <v>5.0050000000000026</v>
      </c>
      <c r="W9" s="102"/>
      <c r="X9" s="103"/>
      <c r="Y9" s="104">
        <f>SUMPRODUCT(ABS(AA5:AA8))</f>
        <v>0.55000000000000004</v>
      </c>
      <c r="Z9" s="102"/>
      <c r="AA9" s="105"/>
      <c r="AB9" s="85">
        <f>SUMPRODUCT(ABS(AD5:AD8))</f>
        <v>1.0050000000000026</v>
      </c>
      <c r="AC9" s="86"/>
      <c r="AD9" s="87"/>
      <c r="AE9" s="88">
        <f>SUMPRODUCT(ABS(AG5:AG8))</f>
        <v>0</v>
      </c>
      <c r="AF9" s="86"/>
      <c r="AG9" s="89"/>
    </row>
    <row r="10" spans="1:33" ht="15.75" thickBot="1" x14ac:dyDescent="0.3">
      <c r="A10" s="90" t="s">
        <v>9</v>
      </c>
      <c r="B10" s="91"/>
      <c r="C10" s="92"/>
      <c r="D10" s="93">
        <f>SUM(D9:H9)/2</f>
        <v>1.7525000000000013</v>
      </c>
      <c r="E10" s="94"/>
      <c r="F10" s="94"/>
      <c r="G10" s="94"/>
      <c r="H10" s="94"/>
      <c r="I10" s="95"/>
      <c r="J10" s="85">
        <f>SUM(J9:N9)/2</f>
        <v>6.7724999999999991</v>
      </c>
      <c r="K10" s="86"/>
      <c r="L10" s="86"/>
      <c r="M10" s="86"/>
      <c r="N10" s="86"/>
      <c r="O10" s="89"/>
      <c r="P10" s="96">
        <f>SUM(P9:T9)/2</f>
        <v>7.0224999999999991</v>
      </c>
      <c r="Q10" s="97"/>
      <c r="R10" s="97"/>
      <c r="S10" s="97"/>
      <c r="T10" s="97"/>
      <c r="U10" s="98"/>
      <c r="V10" s="93">
        <f>SUM(V9:Z9)/2</f>
        <v>2.7775000000000012</v>
      </c>
      <c r="W10" s="94"/>
      <c r="X10" s="94"/>
      <c r="Y10" s="94"/>
      <c r="Z10" s="94"/>
      <c r="AA10" s="95"/>
      <c r="AB10" s="85">
        <f>SUM(AB9:AF9)/2</f>
        <v>0.50250000000000128</v>
      </c>
      <c r="AC10" s="86"/>
      <c r="AD10" s="86"/>
      <c r="AE10" s="86"/>
      <c r="AF10" s="86"/>
      <c r="AG10" s="89"/>
    </row>
    <row r="11" spans="1:33" ht="15.75" thickBot="1" x14ac:dyDescent="0.3">
      <c r="A11" s="109" t="s">
        <v>11</v>
      </c>
      <c r="B11" s="110"/>
      <c r="C11" s="111"/>
      <c r="D11" s="93">
        <f>D10/A8</f>
        <v>0.43812500000000032</v>
      </c>
      <c r="E11" s="94"/>
      <c r="F11" s="94"/>
      <c r="G11" s="94"/>
      <c r="H11" s="94"/>
      <c r="I11" s="95"/>
      <c r="J11" s="85">
        <f>J10/A8</f>
        <v>1.6931249999999998</v>
      </c>
      <c r="K11" s="86"/>
      <c r="L11" s="86"/>
      <c r="M11" s="86"/>
      <c r="N11" s="86"/>
      <c r="O11" s="89"/>
      <c r="P11" s="96">
        <f>P10/A8</f>
        <v>1.7556249999999998</v>
      </c>
      <c r="Q11" s="97"/>
      <c r="R11" s="97"/>
      <c r="S11" s="97"/>
      <c r="T11" s="97"/>
      <c r="U11" s="98"/>
      <c r="V11" s="93">
        <f>V10/A8</f>
        <v>0.6943750000000003</v>
      </c>
      <c r="W11" s="94"/>
      <c r="X11" s="94"/>
      <c r="Y11" s="94"/>
      <c r="Z11" s="94"/>
      <c r="AA11" s="95"/>
      <c r="AB11" s="85">
        <f>AB10/A8</f>
        <v>0.12562500000000032</v>
      </c>
      <c r="AC11" s="86"/>
      <c r="AD11" s="86"/>
      <c r="AE11" s="86"/>
      <c r="AF11" s="86"/>
      <c r="AG11" s="89"/>
    </row>
    <row r="12" spans="1:33" ht="15.75" thickBot="1" x14ac:dyDescent="0.3">
      <c r="A12" s="90" t="s">
        <v>10</v>
      </c>
      <c r="B12" s="91"/>
      <c r="C12" s="92"/>
      <c r="D12" s="112">
        <f>MAX(0,100-100*D11)</f>
        <v>56.187499999999972</v>
      </c>
      <c r="E12" s="113"/>
      <c r="F12" s="113"/>
      <c r="G12" s="113"/>
      <c r="H12" s="113"/>
      <c r="I12" s="114"/>
      <c r="J12" s="106">
        <f>MAX(0,100-100*J11)</f>
        <v>0</v>
      </c>
      <c r="K12" s="107"/>
      <c r="L12" s="107"/>
      <c r="M12" s="107"/>
      <c r="N12" s="107"/>
      <c r="O12" s="108"/>
      <c r="P12" s="115">
        <f>MAX(0,100-100*P11)</f>
        <v>0</v>
      </c>
      <c r="Q12" s="116"/>
      <c r="R12" s="116"/>
      <c r="S12" s="116"/>
      <c r="T12" s="116"/>
      <c r="U12" s="117"/>
      <c r="V12" s="112">
        <f>MAX(0,100-100*V11)</f>
        <v>30.562499999999972</v>
      </c>
      <c r="W12" s="113"/>
      <c r="X12" s="113"/>
      <c r="Y12" s="113"/>
      <c r="Z12" s="113"/>
      <c r="AA12" s="114"/>
      <c r="AB12" s="106">
        <f>MAX(0,100-100*AB11)</f>
        <v>87.437499999999972</v>
      </c>
      <c r="AC12" s="107"/>
      <c r="AD12" s="107"/>
      <c r="AE12" s="107"/>
      <c r="AF12" s="107"/>
      <c r="AG12" s="108"/>
    </row>
    <row r="14" spans="1:33" x14ac:dyDescent="0.25">
      <c r="B14" t="s">
        <v>36</v>
      </c>
      <c r="D14">
        <v>56</v>
      </c>
      <c r="E14">
        <v>2</v>
      </c>
      <c r="I14" t="s">
        <v>71</v>
      </c>
    </row>
    <row r="15" spans="1:33" x14ac:dyDescent="0.25">
      <c r="B15" t="s">
        <v>37</v>
      </c>
      <c r="D15">
        <v>0</v>
      </c>
      <c r="E15">
        <v>4</v>
      </c>
    </row>
    <row r="16" spans="1:33" x14ac:dyDescent="0.25">
      <c r="B16" t="s">
        <v>38</v>
      </c>
      <c r="D16">
        <v>0</v>
      </c>
      <c r="E16">
        <v>5</v>
      </c>
    </row>
    <row r="17" spans="2:5" x14ac:dyDescent="0.25">
      <c r="B17" t="s">
        <v>39</v>
      </c>
      <c r="D17">
        <v>31</v>
      </c>
      <c r="E17">
        <v>3</v>
      </c>
    </row>
    <row r="18" spans="2:5" x14ac:dyDescent="0.25">
      <c r="B18" t="s">
        <v>40</v>
      </c>
      <c r="D18">
        <v>87</v>
      </c>
      <c r="E18">
        <v>1</v>
      </c>
    </row>
  </sheetData>
  <sheetProtection sheet="1" objects="1" scenarios="1"/>
  <mergeCells count="48">
    <mergeCell ref="AB12:AG12"/>
    <mergeCell ref="A11:C11"/>
    <mergeCell ref="D11:I11"/>
    <mergeCell ref="J11:O11"/>
    <mergeCell ref="P11:U11"/>
    <mergeCell ref="V11:AA11"/>
    <mergeCell ref="AB11:AG11"/>
    <mergeCell ref="A12:C12"/>
    <mergeCell ref="D12:I12"/>
    <mergeCell ref="J12:O12"/>
    <mergeCell ref="P12:U12"/>
    <mergeCell ref="V12:AA12"/>
    <mergeCell ref="A9:C9"/>
    <mergeCell ref="D9:F9"/>
    <mergeCell ref="G9:I9"/>
    <mergeCell ref="J9:L9"/>
    <mergeCell ref="M9:O9"/>
    <mergeCell ref="AB10:AG10"/>
    <mergeCell ref="P9:R9"/>
    <mergeCell ref="S9:U9"/>
    <mergeCell ref="V9:X9"/>
    <mergeCell ref="Y9:AA9"/>
    <mergeCell ref="A10:C10"/>
    <mergeCell ref="D10:I10"/>
    <mergeCell ref="J10:O10"/>
    <mergeCell ref="P10:U10"/>
    <mergeCell ref="V10:AA10"/>
    <mergeCell ref="S2:U2"/>
    <mergeCell ref="V2:X2"/>
    <mergeCell ref="Y2:AA2"/>
    <mergeCell ref="AB9:AD9"/>
    <mergeCell ref="AE9:AG9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>
      <selection activeCell="J16" sqref="J16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18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90.67</v>
      </c>
      <c r="C5" s="37">
        <v>1</v>
      </c>
      <c r="D5" s="38">
        <v>91</v>
      </c>
      <c r="E5" s="34">
        <f>B5-D5</f>
        <v>-0.32999999999999829</v>
      </c>
      <c r="F5" s="34">
        <f>E5*IF(C5&lt;=3,3.5-C5,IF(B5&lt;85,0.05,LOOKUP(B5,{85,90,95},{0.1,0.2,0.3})))</f>
        <v>-0.82499999999999574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90</v>
      </c>
      <c r="K5" s="17">
        <f>B5-J5</f>
        <v>0.67000000000000171</v>
      </c>
      <c r="L5" s="17">
        <f>K5*IF(C5&lt;=3,3.5-C5,IF(B5&lt;85,0.05,ПРСМОТР(B5,{85,90,95},{0.1,0.2,0.3})))</f>
        <v>1.6750000000000043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92</v>
      </c>
      <c r="Q5" s="25">
        <f>B5-P5</f>
        <v>-1.3299999999999983</v>
      </c>
      <c r="R5" s="25">
        <f>Q5*IF(C5&lt;=3,3.5-C5,IF(B5&lt;85,0.05,LOOKUP(B5,{85,90,95},{0.1,0.2,0.3})))</f>
        <v>-3.3249999999999957</v>
      </c>
      <c r="S5" s="51">
        <v>1</v>
      </c>
      <c r="T5" s="28">
        <f>C5-S5</f>
        <v>0</v>
      </c>
      <c r="U5" s="31">
        <f>T5*IF(C5&lt;=3,3.5-C5,IF(B5&lt;85,0.05,LOOKUP(B5,{85,90,95},{0.1,0.2,0.3})))</f>
        <v>0</v>
      </c>
      <c r="V5" s="38">
        <v>91</v>
      </c>
      <c r="W5" s="34">
        <f>B5-V5</f>
        <v>-0.32999999999999829</v>
      </c>
      <c r="X5" s="34">
        <v>0.82499999999999996</v>
      </c>
      <c r="Y5" s="42">
        <v>1</v>
      </c>
      <c r="Z5" s="26">
        <f>C5-Y5</f>
        <v>0</v>
      </c>
      <c r="AA5" s="29">
        <f>Z5*IF(C5&lt;=3,3.5-C5,IF(B5&lt;85,0.05,LOOKUP(D5,{85,90,95},{0.1,0.2,0.3})))</f>
        <v>0</v>
      </c>
      <c r="AB5" s="45">
        <v>90</v>
      </c>
      <c r="AC5" s="17">
        <v>0.67</v>
      </c>
      <c r="AD5" s="17">
        <f>AC5*IF(C5&lt;=3,3.5-C5,IF(B5&lt;85,0.05,LOOKUP(B5,{85,90,95},{0.1,0.2,0.3})))</f>
        <v>1.675</v>
      </c>
      <c r="AE5" s="47">
        <v>1</v>
      </c>
      <c r="AF5" s="27">
        <v>0</v>
      </c>
      <c r="AG5" s="30">
        <f>AF5*IF(C5&lt;=3,3.5-C5,IF(B5&lt;85,0.05,LOOKUP(B5,{85,90,95},{0.1,0.2,0.3})))</f>
        <v>0</v>
      </c>
    </row>
    <row r="6" spans="1:33" ht="15.75" thickBot="1" x14ac:dyDescent="0.3">
      <c r="A6" s="35">
        <v>2</v>
      </c>
      <c r="B6" s="39">
        <v>86.33</v>
      </c>
      <c r="C6" s="40">
        <v>2</v>
      </c>
      <c r="D6" s="41">
        <v>88</v>
      </c>
      <c r="E6" s="34">
        <f t="shared" ref="E6" si="0">B6-D6</f>
        <v>-1.6700000000000017</v>
      </c>
      <c r="F6" s="34">
        <f>E6*IF(C6&lt;=3,3.5-C6,IF(B6&lt;85,0.05,LOOKUP(B6,{85,90,95},{0.1,0.2,0.3})))</f>
        <v>-2.5050000000000026</v>
      </c>
      <c r="G6" s="43">
        <v>2</v>
      </c>
      <c r="H6" s="26">
        <f t="shared" ref="H6" si="1">C6-G6</f>
        <v>0</v>
      </c>
      <c r="I6" s="29">
        <f>H6*IF(C6&lt;=3,3.5-C6,IF(B6&lt;85,0.05,LOOKUP(B6,{85,90,95},{0.1,0.2,0.3})))</f>
        <v>0</v>
      </c>
      <c r="J6" s="46">
        <v>87</v>
      </c>
      <c r="K6" s="17">
        <f t="shared" ref="K6" si="2">B6-J6</f>
        <v>-0.67000000000000171</v>
      </c>
      <c r="L6" s="17">
        <f>K6*IF(C6&lt;=3,3.5-C6,IF(B6&lt;85,0.05,ПРСМОТР(B6,{85,90,95},{0.1,0.2,0.3})))</f>
        <v>-1.0050000000000026</v>
      </c>
      <c r="M6" s="48">
        <v>2</v>
      </c>
      <c r="N6" s="27">
        <f t="shared" ref="N6" si="3">C6-M6</f>
        <v>0</v>
      </c>
      <c r="O6" s="30">
        <f>N6*IF(C6&lt;=3,3.5-C6,IF(B6&lt;85,0.05,LOOKUP(B6,{85,90,95},{0.1,0.2,0.3})))</f>
        <v>0</v>
      </c>
      <c r="P6" s="50">
        <v>86</v>
      </c>
      <c r="Q6" s="25">
        <f t="shared" ref="Q6" si="4">B6-P6</f>
        <v>0.32999999999999829</v>
      </c>
      <c r="R6" s="25">
        <f>Q6*IF(C6&lt;=3,3.5-C6,IF(B6&lt;85,0.05,LOOKUP(B6,{85,90,95},{0.1,0.2,0.3})))</f>
        <v>0.49499999999999744</v>
      </c>
      <c r="S6" s="52">
        <v>2</v>
      </c>
      <c r="T6" s="28">
        <f t="shared" ref="T6" si="5">C6-S6</f>
        <v>0</v>
      </c>
      <c r="U6" s="31">
        <f>T6*IF(C6&lt;=3,3.5-C6,IF(B6&lt;85,0.05,LOOKUP(B6,{85,90,95},{0.1,0.2,0.3})))</f>
        <v>0</v>
      </c>
      <c r="V6" s="41">
        <v>83</v>
      </c>
      <c r="W6" s="34">
        <f>B6-V6</f>
        <v>3.3299999999999983</v>
      </c>
      <c r="X6" s="34">
        <v>5</v>
      </c>
      <c r="Y6" s="43">
        <v>2</v>
      </c>
      <c r="Z6" s="26">
        <f>C6-Y6</f>
        <v>0</v>
      </c>
      <c r="AA6" s="29">
        <f>Z6*IF(C6&lt;=3,3.5-C6,IF(B6&lt;85,0.05,LOOKUP(D6,{85,90,95},{0.1,0.2,0.3})))</f>
        <v>0</v>
      </c>
      <c r="AB6" s="46">
        <v>86</v>
      </c>
      <c r="AC6" s="17">
        <v>0.33</v>
      </c>
      <c r="AD6" s="17">
        <f>AC6*IF(C6&lt;=3,3.5-C6,IF(B6&lt;85,0.05,LOOKUP(B6,{85,90,95},{0.1,0.2,0.3})))</f>
        <v>0.495</v>
      </c>
      <c r="AE6" s="48">
        <v>2</v>
      </c>
      <c r="AF6" s="27">
        <v>0</v>
      </c>
      <c r="AG6" s="30">
        <f>AF6*IF(C6&lt;=3,3.5-C6,IF(B6&lt;85,0.05,LOOKUP(B6,{85,90,95},{0.1,0.2,0.3})))</f>
        <v>0</v>
      </c>
    </row>
    <row r="7" spans="1:33" ht="15.75" thickBot="1" x14ac:dyDescent="0.3">
      <c r="A7" s="90" t="s">
        <v>8</v>
      </c>
      <c r="B7" s="91"/>
      <c r="C7" s="92"/>
      <c r="D7" s="101">
        <f>SUMPRODUCT(ABS(F5:F6))</f>
        <v>3.3299999999999983</v>
      </c>
      <c r="E7" s="102"/>
      <c r="F7" s="103"/>
      <c r="G7" s="104">
        <f>SUMPRODUCT(ABS(I5:I6))</f>
        <v>0</v>
      </c>
      <c r="H7" s="102"/>
      <c r="I7" s="105"/>
      <c r="J7" s="85">
        <f>SUMPRODUCT(ABS(L5:L6))</f>
        <v>2.6800000000000068</v>
      </c>
      <c r="K7" s="86"/>
      <c r="L7" s="87"/>
      <c r="M7" s="88">
        <f>SUMPRODUCT(ABS(O5:O6))</f>
        <v>0</v>
      </c>
      <c r="N7" s="86"/>
      <c r="O7" s="89"/>
      <c r="P7" s="96">
        <f>SUMPRODUCT(ABS(R5:R6))</f>
        <v>3.8199999999999932</v>
      </c>
      <c r="Q7" s="97"/>
      <c r="R7" s="99"/>
      <c r="S7" s="100">
        <f>SUMPRODUCT(ABS(U5:U6))</f>
        <v>0</v>
      </c>
      <c r="T7" s="97"/>
      <c r="U7" s="98"/>
      <c r="V7" s="101">
        <f>SUMPRODUCT(ABS(X5:X6))</f>
        <v>5.8250000000000002</v>
      </c>
      <c r="W7" s="102"/>
      <c r="X7" s="103"/>
      <c r="Y7" s="104">
        <f>SUMPRODUCT(ABS(AA5:AA6))</f>
        <v>0</v>
      </c>
      <c r="Z7" s="102"/>
      <c r="AA7" s="105"/>
      <c r="AB7" s="85">
        <f>SUMPRODUCT(ABS(AD5:AD6))</f>
        <v>2.17</v>
      </c>
      <c r="AC7" s="86"/>
      <c r="AD7" s="87"/>
      <c r="AE7" s="88">
        <f>SUMPRODUCT(ABS(AG5:AG6))</f>
        <v>0</v>
      </c>
      <c r="AF7" s="86"/>
      <c r="AG7" s="89"/>
    </row>
    <row r="8" spans="1:33" ht="15.75" thickBot="1" x14ac:dyDescent="0.3">
      <c r="A8" s="90" t="s">
        <v>9</v>
      </c>
      <c r="B8" s="91"/>
      <c r="C8" s="92"/>
      <c r="D8" s="93">
        <f>SUM(D7:H7)/2</f>
        <v>1.6649999999999991</v>
      </c>
      <c r="E8" s="94"/>
      <c r="F8" s="94"/>
      <c r="G8" s="94"/>
      <c r="H8" s="94"/>
      <c r="I8" s="95"/>
      <c r="J8" s="85">
        <f>SUM(J7:N7)/2</f>
        <v>1.3400000000000034</v>
      </c>
      <c r="K8" s="86"/>
      <c r="L8" s="86"/>
      <c r="M8" s="86"/>
      <c r="N8" s="86"/>
      <c r="O8" s="89"/>
      <c r="P8" s="96">
        <f>SUM(P7:T7)/2</f>
        <v>1.9099999999999966</v>
      </c>
      <c r="Q8" s="97"/>
      <c r="R8" s="97"/>
      <c r="S8" s="97"/>
      <c r="T8" s="97"/>
      <c r="U8" s="98"/>
      <c r="V8" s="93">
        <f>SUM(V7:Z7)/2</f>
        <v>2.9125000000000001</v>
      </c>
      <c r="W8" s="94"/>
      <c r="X8" s="94"/>
      <c r="Y8" s="94"/>
      <c r="Z8" s="94"/>
      <c r="AA8" s="95"/>
      <c r="AB8" s="85">
        <f>SUM(AB7:AF7)/2</f>
        <v>1.085</v>
      </c>
      <c r="AC8" s="86"/>
      <c r="AD8" s="86"/>
      <c r="AE8" s="86"/>
      <c r="AF8" s="86"/>
      <c r="AG8" s="89"/>
    </row>
    <row r="9" spans="1:33" ht="15.75" thickBot="1" x14ac:dyDescent="0.3">
      <c r="A9" s="109" t="s">
        <v>11</v>
      </c>
      <c r="B9" s="110"/>
      <c r="C9" s="111"/>
      <c r="D9" s="93">
        <f>D8/A6</f>
        <v>0.83249999999999957</v>
      </c>
      <c r="E9" s="94"/>
      <c r="F9" s="94"/>
      <c r="G9" s="94"/>
      <c r="H9" s="94"/>
      <c r="I9" s="95"/>
      <c r="J9" s="85">
        <f>J8/A6</f>
        <v>0.67000000000000171</v>
      </c>
      <c r="K9" s="86"/>
      <c r="L9" s="86"/>
      <c r="M9" s="86"/>
      <c r="N9" s="86"/>
      <c r="O9" s="89"/>
      <c r="P9" s="96">
        <f>P8/A6</f>
        <v>0.95499999999999829</v>
      </c>
      <c r="Q9" s="97"/>
      <c r="R9" s="97"/>
      <c r="S9" s="97"/>
      <c r="T9" s="97"/>
      <c r="U9" s="98"/>
      <c r="V9" s="93">
        <f>V8/A6</f>
        <v>1.45625</v>
      </c>
      <c r="W9" s="94"/>
      <c r="X9" s="94"/>
      <c r="Y9" s="94"/>
      <c r="Z9" s="94"/>
      <c r="AA9" s="95"/>
      <c r="AB9" s="85">
        <f>AB8/A6</f>
        <v>0.54249999999999998</v>
      </c>
      <c r="AC9" s="86"/>
      <c r="AD9" s="86"/>
      <c r="AE9" s="86"/>
      <c r="AF9" s="86"/>
      <c r="AG9" s="89"/>
    </row>
    <row r="10" spans="1:33" ht="15.75" thickBot="1" x14ac:dyDescent="0.3">
      <c r="A10" s="90" t="s">
        <v>10</v>
      </c>
      <c r="B10" s="91"/>
      <c r="C10" s="92"/>
      <c r="D10" s="112">
        <f>MAX(0,100-100*D9)</f>
        <v>16.750000000000043</v>
      </c>
      <c r="E10" s="113"/>
      <c r="F10" s="113"/>
      <c r="G10" s="113"/>
      <c r="H10" s="113"/>
      <c r="I10" s="114"/>
      <c r="J10" s="106">
        <f>MAX(0,100-100*J9)</f>
        <v>32.999999999999829</v>
      </c>
      <c r="K10" s="107"/>
      <c r="L10" s="107"/>
      <c r="M10" s="107"/>
      <c r="N10" s="107"/>
      <c r="O10" s="108"/>
      <c r="P10" s="115">
        <f>MAX(0,100-100*P9)</f>
        <v>4.5000000000001705</v>
      </c>
      <c r="Q10" s="116"/>
      <c r="R10" s="116"/>
      <c r="S10" s="116"/>
      <c r="T10" s="116"/>
      <c r="U10" s="117"/>
      <c r="V10" s="112">
        <f>MAX(0,100-100*V9)</f>
        <v>0</v>
      </c>
      <c r="W10" s="113"/>
      <c r="X10" s="113"/>
      <c r="Y10" s="113"/>
      <c r="Z10" s="113"/>
      <c r="AA10" s="114"/>
      <c r="AB10" s="106">
        <f>MAX(0,100-100*AB9)</f>
        <v>45.75</v>
      </c>
      <c r="AC10" s="107"/>
      <c r="AD10" s="107"/>
      <c r="AE10" s="107"/>
      <c r="AF10" s="107"/>
      <c r="AG10" s="108"/>
    </row>
    <row r="12" spans="1:33" x14ac:dyDescent="0.25">
      <c r="I12" t="s">
        <v>71</v>
      </c>
    </row>
    <row r="14" spans="1:33" x14ac:dyDescent="0.25">
      <c r="C14" t="s">
        <v>19</v>
      </c>
      <c r="E14">
        <v>17</v>
      </c>
      <c r="F14">
        <v>3</v>
      </c>
    </row>
    <row r="15" spans="1:33" x14ac:dyDescent="0.25">
      <c r="C15" t="s">
        <v>20</v>
      </c>
      <c r="E15">
        <v>33</v>
      </c>
      <c r="F15">
        <v>2</v>
      </c>
    </row>
    <row r="16" spans="1:33" x14ac:dyDescent="0.25">
      <c r="C16" t="s">
        <v>21</v>
      </c>
      <c r="E16">
        <v>5</v>
      </c>
      <c r="F16">
        <v>4</v>
      </c>
    </row>
    <row r="17" spans="3:6" x14ac:dyDescent="0.25">
      <c r="C17" t="s">
        <v>22</v>
      </c>
      <c r="E17">
        <v>0</v>
      </c>
      <c r="F17">
        <v>5</v>
      </c>
    </row>
    <row r="18" spans="3:6" x14ac:dyDescent="0.25">
      <c r="C18" t="s">
        <v>23</v>
      </c>
      <c r="E18">
        <v>46</v>
      </c>
      <c r="F18">
        <v>1</v>
      </c>
    </row>
  </sheetData>
  <sheetProtection sheet="1" objects="1" scenarios="1"/>
  <mergeCells count="48">
    <mergeCell ref="AB10:AG10"/>
    <mergeCell ref="A9:C9"/>
    <mergeCell ref="D9:I9"/>
    <mergeCell ref="J9:O9"/>
    <mergeCell ref="P9:U9"/>
    <mergeCell ref="V9:AA9"/>
    <mergeCell ref="AB9:AG9"/>
    <mergeCell ref="A10:C10"/>
    <mergeCell ref="D10:I10"/>
    <mergeCell ref="J10:O10"/>
    <mergeCell ref="P10:U10"/>
    <mergeCell ref="V10:AA10"/>
    <mergeCell ref="A7:C7"/>
    <mergeCell ref="D7:F7"/>
    <mergeCell ref="G7:I7"/>
    <mergeCell ref="J7:L7"/>
    <mergeCell ref="M7:O7"/>
    <mergeCell ref="AB8:AG8"/>
    <mergeCell ref="P7:R7"/>
    <mergeCell ref="S7:U7"/>
    <mergeCell ref="V7:X7"/>
    <mergeCell ref="Y7:AA7"/>
    <mergeCell ref="A8:C8"/>
    <mergeCell ref="D8:I8"/>
    <mergeCell ref="J8:O8"/>
    <mergeCell ref="P8:U8"/>
    <mergeCell ref="V8:AA8"/>
    <mergeCell ref="S2:U2"/>
    <mergeCell ref="V2:X2"/>
    <mergeCell ref="Y2:AA2"/>
    <mergeCell ref="AB7:AD7"/>
    <mergeCell ref="AE7:AG7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K24" sqref="K24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56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98.33</v>
      </c>
      <c r="C5" s="37">
        <v>1</v>
      </c>
      <c r="D5" s="38">
        <v>100</v>
      </c>
      <c r="E5" s="34">
        <f>B5-D5</f>
        <v>-1.6700000000000017</v>
      </c>
      <c r="F5" s="34">
        <f>E5*IF(C5&lt;=3,3.5-C5,IF(B5&lt;85,0.05,LOOKUP(B5,{85,90,95},{0.1,0.2,0.3})))</f>
        <v>-4.1750000000000043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99</v>
      </c>
      <c r="K5" s="17">
        <f>B5-J5</f>
        <v>-0.67000000000000171</v>
      </c>
      <c r="L5" s="17">
        <f>K5*IF(C5&lt;=3,3.5-C5,IF(B5&lt;85,0.05,LOOKUP(B5,{85,90,95},{0.1,0.2,0.3})))</f>
        <v>-1.6750000000000043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98</v>
      </c>
      <c r="Q5" s="25">
        <f>B5-P5</f>
        <v>0.32999999999999829</v>
      </c>
      <c r="R5" s="25">
        <f>Q5*IF(C5&lt;=3,3.5-C5,IF(B5&lt;85,0.05,LOOKUP(B5,{85,90,95},{0.1,0.2,0.3})))</f>
        <v>0.82499999999999574</v>
      </c>
      <c r="S5" s="51">
        <v>1</v>
      </c>
      <c r="T5" s="28">
        <f>C5-S5</f>
        <v>0</v>
      </c>
      <c r="U5" s="31">
        <f>T5*IF(C5&lt;=3,3.5-C5,IF(B5&lt;85,0.05,LOOKUP(B5,{85,90,95},{0.1,0.2,0.3})))</f>
        <v>0</v>
      </c>
      <c r="V5" s="38">
        <v>98</v>
      </c>
      <c r="W5" s="34">
        <f>B5-V5</f>
        <v>0.32999999999999829</v>
      </c>
      <c r="X5" s="34">
        <f>W5*IF(C5&lt;=3,3.5-C5,IF(B5&lt;85,0.05,LOOKUP(B5,{85,90,95},{0.1,0.2,0.3})))</f>
        <v>0.82499999999999574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98</v>
      </c>
      <c r="AC5" s="17">
        <f>B5-AB5</f>
        <v>0.32999999999999829</v>
      </c>
      <c r="AD5" s="17">
        <f>AC5*IF(C5&lt;=3,3.5-C5,IF(B5&lt;85,0.05,LOOKUP(B5,{85,90,95},{0.1,0.2,0.3})))</f>
        <v>0.82499999999999574</v>
      </c>
      <c r="AE5" s="47">
        <v>1</v>
      </c>
      <c r="AF5" s="27">
        <f>C5-AE5</f>
        <v>0</v>
      </c>
      <c r="AG5" s="30">
        <f>AF5*IF(C5&lt;=3,3.5-C5,IF(B5&lt;85,0.05,LOOKUP(B5,{85,90,95},{0.1,0.2,0.3})))</f>
        <v>0</v>
      </c>
    </row>
    <row r="6" spans="1:33" x14ac:dyDescent="0.25">
      <c r="A6" s="35">
        <v>2</v>
      </c>
      <c r="B6" s="39">
        <v>97.67</v>
      </c>
      <c r="C6" s="40">
        <v>2</v>
      </c>
      <c r="D6" s="41">
        <v>99</v>
      </c>
      <c r="E6" s="34">
        <f t="shared" ref="E6:E16" si="0">B6-D6</f>
        <v>-1.3299999999999983</v>
      </c>
      <c r="F6" s="34">
        <f>E6*IF(C6&lt;=3,3.5-C6,IF(B6&lt;85,0.05,LOOKUP(B6,{85,90,95},{0.1,0.2,0.3})))</f>
        <v>-1.9949999999999974</v>
      </c>
      <c r="G6" s="43">
        <v>2</v>
      </c>
      <c r="H6" s="26">
        <f t="shared" ref="H6:H16" si="1">C6-G6</f>
        <v>0</v>
      </c>
      <c r="I6" s="29">
        <f>H6*IF(C6&lt;=3,3.5-C6,IF(B6&lt;85,0.05,LOOKUP(B6,{85,90,95},{0.1,0.2,0.3})))</f>
        <v>0</v>
      </c>
      <c r="J6" s="46">
        <v>97</v>
      </c>
      <c r="K6" s="17">
        <f t="shared" ref="K6:K16" si="2">B6-J6</f>
        <v>0.67000000000000171</v>
      </c>
      <c r="L6" s="17">
        <f>K6*IF(C6&lt;=3,3.5-C6,IF(B6&lt;85,0.05,LOOKUP(B6,{85,90,95},{0.1,0.2,0.3})))</f>
        <v>1.0050000000000026</v>
      </c>
      <c r="M6" s="48">
        <v>3</v>
      </c>
      <c r="N6" s="27">
        <f t="shared" ref="N6:N16" si="3">C6-M6</f>
        <v>-1</v>
      </c>
      <c r="O6" s="30">
        <f>N6*IF(C6&lt;=3,3.5-C6,IF(B6&lt;85,0.05,LOOKUP(B6,{85,90,95},{0.1,0.2,0.3})))</f>
        <v>-1.5</v>
      </c>
      <c r="P6" s="50">
        <v>98</v>
      </c>
      <c r="Q6" s="25">
        <f t="shared" ref="Q6:Q16" si="4">B6-P6</f>
        <v>-0.32999999999999829</v>
      </c>
      <c r="R6" s="25">
        <f>Q6*IF(C6&lt;=3,3.5-C6,IF(B6&lt;85,0.05,LOOKUP(B6,{85,90,95},{0.1,0.2,0.3})))</f>
        <v>-0.49499999999999744</v>
      </c>
      <c r="S6" s="52">
        <v>2</v>
      </c>
      <c r="T6" s="28">
        <f t="shared" ref="T6:T16" si="5">C6-S6</f>
        <v>0</v>
      </c>
      <c r="U6" s="31">
        <f>T6*IF(C6&lt;=3,3.5-C6,IF(B6&lt;85,0.05,LOOKUP(B6,{85,90,95},{0.1,0.2,0.3})))</f>
        <v>0</v>
      </c>
      <c r="V6" s="41">
        <v>96</v>
      </c>
      <c r="W6" s="34">
        <f t="shared" ref="W6:W16" si="6">B6-V6</f>
        <v>1.6700000000000017</v>
      </c>
      <c r="X6" s="34">
        <f>W6*IF(C6&lt;=3,3.5-C6,IF(B6&lt;85,0.05,LOOKUP(B6,{85,90,95},{0.1,0.2,0.3})))</f>
        <v>2.5050000000000026</v>
      </c>
      <c r="Y6" s="43">
        <v>3</v>
      </c>
      <c r="Z6" s="26">
        <f t="shared" ref="Z6:Z16" si="7">C6-Y6</f>
        <v>-1</v>
      </c>
      <c r="AA6" s="29">
        <f>Z6*IF(C6&lt;=3,3.5-C6,IF(B6&lt;85,0.05,LOOKUP(B6,{85,90,95},{0.1,0.2,0.3})))</f>
        <v>-1.5</v>
      </c>
      <c r="AB6" s="46">
        <v>98</v>
      </c>
      <c r="AC6" s="17">
        <f t="shared" ref="AC6:AC16" si="8">B6-AB6</f>
        <v>-0.32999999999999829</v>
      </c>
      <c r="AD6" s="17">
        <f>AC6*IF(C6&lt;=3,3.5-C6,IF(B6&lt;85,0.05,LOOKUP(B6,{85,90,95},{0.1,0.2,0.3})))</f>
        <v>-0.49499999999999744</v>
      </c>
      <c r="AE6" s="48">
        <v>2</v>
      </c>
      <c r="AF6" s="27">
        <f t="shared" ref="AF6:AF16" si="9">C6-AE6</f>
        <v>0</v>
      </c>
      <c r="AG6" s="30">
        <f>AF6*IF(C6&lt;=3,3.5-C6,IF(B6&lt;85,0.05,LOOKUP(B6,{85,90,95},{0.1,0.2,0.3})))</f>
        <v>0</v>
      </c>
    </row>
    <row r="7" spans="1:33" x14ac:dyDescent="0.25">
      <c r="A7" s="35">
        <v>3</v>
      </c>
      <c r="B7" s="39">
        <v>97.33</v>
      </c>
      <c r="C7" s="40">
        <v>3</v>
      </c>
      <c r="D7" s="41">
        <v>98</v>
      </c>
      <c r="E7" s="34">
        <f t="shared" si="0"/>
        <v>-0.67000000000000171</v>
      </c>
      <c r="F7" s="34">
        <f>E7*IF(C7&lt;=3,3.5-C7,IF(B7&lt;85,0.05,LOOKUP(B7,{85,90,95},{0.1,0.2,0.3})))</f>
        <v>-0.33500000000000085</v>
      </c>
      <c r="G7" s="43">
        <v>3</v>
      </c>
      <c r="H7" s="26">
        <f t="shared" si="1"/>
        <v>0</v>
      </c>
      <c r="I7" s="29">
        <f>H7*IF(C7&lt;=3,3.5-C7,IF(B7&lt;85,0.05,LOOKUP(B7,{85,90,95},{0.1,0.2,0.3})))</f>
        <v>0</v>
      </c>
      <c r="J7" s="46">
        <v>98</v>
      </c>
      <c r="K7" s="17">
        <f t="shared" si="2"/>
        <v>-0.67000000000000171</v>
      </c>
      <c r="L7" s="17">
        <f>K7*IF(C7&lt;=3,3.5-C7,IF(B7&lt;85,0.05,LOOKUP(B7,{85,90,95},{0.1,0.2,0.3})))</f>
        <v>-0.33500000000000085</v>
      </c>
      <c r="M7" s="48">
        <v>2</v>
      </c>
      <c r="N7" s="27">
        <f t="shared" si="3"/>
        <v>1</v>
      </c>
      <c r="O7" s="30">
        <f>N7*IF(C7&lt;=3,3.5-C7,IF(B7&lt;85,0.05,LOOKUP(B7,{85,90,95},{0.1,0.2,0.3})))</f>
        <v>0.5</v>
      </c>
      <c r="P7" s="50">
        <v>97</v>
      </c>
      <c r="Q7" s="25">
        <f t="shared" si="4"/>
        <v>0.32999999999999829</v>
      </c>
      <c r="R7" s="25">
        <f>Q7*IF(C7&lt;=3,3.5-C7,IF(B7&lt;85,0.05,LOOKUP(B7,{85,90,95},{0.1,0.2,0.3})))</f>
        <v>0.16499999999999915</v>
      </c>
      <c r="S7" s="52">
        <v>3</v>
      </c>
      <c r="T7" s="28">
        <f t="shared" si="5"/>
        <v>0</v>
      </c>
      <c r="U7" s="31">
        <f>T7*IF(C7&lt;=3,3.5-C7,IF(B7&lt;85,0.05,LOOKUP(B7,{85,90,95},{0.1,0.2,0.3})))</f>
        <v>0</v>
      </c>
      <c r="V7" s="41">
        <v>97</v>
      </c>
      <c r="W7" s="34">
        <f t="shared" si="6"/>
        <v>0.32999999999999829</v>
      </c>
      <c r="X7" s="34">
        <f>W7*IF(C7&lt;=3,3.5-C7,IF(B7&lt;85,0.05,LOOKUP(B7,{85,90,95},{0.1,0.2,0.3})))</f>
        <v>0.16499999999999915</v>
      </c>
      <c r="Y7" s="43">
        <v>2</v>
      </c>
      <c r="Z7" s="26">
        <f t="shared" si="7"/>
        <v>1</v>
      </c>
      <c r="AA7" s="29">
        <f>Z7*IF(C7&lt;=3,3.5-C7,IF(B7&lt;85,0.05,LOOKUP(B7,{85,90,95},{0.1,0.2,0.3})))</f>
        <v>0.5</v>
      </c>
      <c r="AB7" s="46">
        <v>97</v>
      </c>
      <c r="AC7" s="17">
        <f t="shared" si="8"/>
        <v>0.32999999999999829</v>
      </c>
      <c r="AD7" s="17">
        <f>AC7*IF(C7&lt;=3,3.5-C7,IF(B7&lt;85,0.05,LOOKUP(B7,{85,90,95},{0.1,0.2,0.3})))</f>
        <v>0.16499999999999915</v>
      </c>
      <c r="AE7" s="48">
        <v>3</v>
      </c>
      <c r="AF7" s="27">
        <f t="shared" si="9"/>
        <v>0</v>
      </c>
      <c r="AG7" s="30">
        <f>AF7*IF(C7&lt;=3,3.5-C7,IF(B7&lt;85,0.05,LOOKUP(B7,{85,90,95},{0.1,0.2,0.3})))</f>
        <v>0</v>
      </c>
    </row>
    <row r="8" spans="1:33" x14ac:dyDescent="0.25">
      <c r="A8" s="35">
        <v>4</v>
      </c>
      <c r="B8" s="39">
        <v>96.33</v>
      </c>
      <c r="C8" s="40">
        <v>4</v>
      </c>
      <c r="D8" s="41">
        <v>95</v>
      </c>
      <c r="E8" s="34">
        <f t="shared" si="0"/>
        <v>1.3299999999999983</v>
      </c>
      <c r="F8" s="34">
        <f>E8*IF(C8&lt;=3,3.5-C8,IF(B8&lt;85,0.05,LOOKUP(B8,{85,90,95},{0.1,0.2,0.3})))</f>
        <v>0.39899999999999947</v>
      </c>
      <c r="G8" s="43">
        <v>4</v>
      </c>
      <c r="H8" s="26">
        <f t="shared" si="1"/>
        <v>0</v>
      </c>
      <c r="I8" s="29">
        <f>H8*IF(C8&lt;=3,3.5-C8,IF(B8&lt;85,0.05,LOOKUP(B8,{85,90,95},{0.1,0.2,0.3})))</f>
        <v>0</v>
      </c>
      <c r="J8" s="46">
        <v>97</v>
      </c>
      <c r="K8" s="17">
        <f t="shared" si="2"/>
        <v>-0.67000000000000171</v>
      </c>
      <c r="L8" s="17">
        <f>K8*IF(C8&lt;=3,3.5-C8,IF(B8&lt;85,0.05,LOOKUP(B8,{85,90,95},{0.1,0.2,0.3})))</f>
        <v>-0.20100000000000051</v>
      </c>
      <c r="M8" s="48">
        <v>4</v>
      </c>
      <c r="N8" s="27">
        <f t="shared" si="3"/>
        <v>0</v>
      </c>
      <c r="O8" s="30">
        <f>N8*IF(C8&lt;=3,3.5-C8,IF(B8&lt;85,0.05,LOOKUP(B8,{85,90,95},{0.1,0.2,0.3})))</f>
        <v>0</v>
      </c>
      <c r="P8" s="50">
        <v>96</v>
      </c>
      <c r="Q8" s="25">
        <f t="shared" si="4"/>
        <v>0.32999999999999829</v>
      </c>
      <c r="R8" s="25">
        <f>Q8*IF(C8&lt;=3,3.5-C8,IF(B8&lt;85,0.05,LOOKUP(B8,{85,90,95},{0.1,0.2,0.3})))</f>
        <v>9.8999999999999491E-2</v>
      </c>
      <c r="S8" s="52">
        <v>4</v>
      </c>
      <c r="T8" s="28">
        <f t="shared" si="5"/>
        <v>0</v>
      </c>
      <c r="U8" s="31">
        <f>T8*IF(C8&lt;=3,3.5-C8,IF(B8&lt;85,0.05,LOOKUP(B8,{85,90,95},{0.1,0.2,0.3})))</f>
        <v>0</v>
      </c>
      <c r="V8" s="41">
        <v>96</v>
      </c>
      <c r="W8" s="34">
        <f t="shared" si="6"/>
        <v>0.32999999999999829</v>
      </c>
      <c r="X8" s="34">
        <f>W8*IF(C8&lt;=3,3.5-C8,IF(B8&lt;85,0.05,LOOKUP(B8,{85,90,95},{0.1,0.2,0.3})))</f>
        <v>9.8999999999999491E-2</v>
      </c>
      <c r="Y8" s="43">
        <v>4</v>
      </c>
      <c r="Z8" s="26">
        <f t="shared" si="7"/>
        <v>0</v>
      </c>
      <c r="AA8" s="29">
        <f>Z8*IF(C8&lt;=3,3.5-C8,IF(B8&lt;85,0.05,LOOKUP(B8,{85,90,95},{0.1,0.2,0.3})))</f>
        <v>0</v>
      </c>
      <c r="AB8" s="46">
        <v>97</v>
      </c>
      <c r="AC8" s="17">
        <f t="shared" si="8"/>
        <v>-0.67000000000000171</v>
      </c>
      <c r="AD8" s="17">
        <f>AC8*IF(C8&lt;=3,3.5-C8,IF(B8&lt;85,0.05,LOOKUP(B8,{85,90,95},{0.1,0.2,0.3})))</f>
        <v>-0.20100000000000051</v>
      </c>
      <c r="AE8" s="48">
        <v>4</v>
      </c>
      <c r="AF8" s="27">
        <f t="shared" si="9"/>
        <v>0</v>
      </c>
      <c r="AG8" s="30">
        <f>AF8*IF(C8&lt;=3,3.5-C8,IF(B8&lt;85,0.05,LOOKUP(B8,{85,90,95},{0.1,0.2,0.3})))</f>
        <v>0</v>
      </c>
    </row>
    <row r="9" spans="1:33" x14ac:dyDescent="0.25">
      <c r="A9" s="35">
        <v>5</v>
      </c>
      <c r="B9" s="39">
        <v>94.33</v>
      </c>
      <c r="C9" s="40">
        <v>5</v>
      </c>
      <c r="D9" s="41">
        <v>95</v>
      </c>
      <c r="E9" s="34">
        <f t="shared" si="0"/>
        <v>-0.67000000000000171</v>
      </c>
      <c r="F9" s="34">
        <f>E9*IF(C9&lt;=3,3.5-C9,IF(B9&lt;85,0.05,LOOKUP(B9,{85,90,95},{0.1,0.2,0.3})))</f>
        <v>-0.13400000000000034</v>
      </c>
      <c r="G9" s="43">
        <v>5</v>
      </c>
      <c r="H9" s="26">
        <f t="shared" si="1"/>
        <v>0</v>
      </c>
      <c r="I9" s="29">
        <f>H9*IF(C9&lt;=3,3.5-C9,IF(B9&lt;85,0.05,LOOKUP(B9,{85,90,95},{0.1,0.2,0.3})))</f>
        <v>0</v>
      </c>
      <c r="J9" s="46">
        <v>90</v>
      </c>
      <c r="K9" s="17">
        <f t="shared" si="2"/>
        <v>4.3299999999999983</v>
      </c>
      <c r="L9" s="17">
        <f>K9*IF(C9&lt;=3,3.5-C9,IF(B9&lt;85,0.05,LOOKUP(B9,{85,90,95},{0.1,0.2,0.3})))</f>
        <v>0.86599999999999966</v>
      </c>
      <c r="M9" s="48">
        <v>6</v>
      </c>
      <c r="N9" s="27">
        <f t="shared" si="3"/>
        <v>-1</v>
      </c>
      <c r="O9" s="30">
        <f>N9*IF(C9&lt;=3,3.5-C9,IF(B9&lt;85,0.05,LOOKUP(B9,{85,90,95},{0.1,0.2,0.3})))</f>
        <v>-0.2</v>
      </c>
      <c r="P9" s="50">
        <v>93</v>
      </c>
      <c r="Q9" s="25">
        <f t="shared" si="4"/>
        <v>1.3299999999999983</v>
      </c>
      <c r="R9" s="25">
        <f>Q9*IF(C9&lt;=3,3.5-C9,IF(B9&lt;85,0.05,LOOKUP(B9,{85,90,95},{0.1,0.2,0.3})))</f>
        <v>0.26599999999999968</v>
      </c>
      <c r="S9" s="52">
        <v>5</v>
      </c>
      <c r="T9" s="28">
        <f t="shared" si="5"/>
        <v>0</v>
      </c>
      <c r="U9" s="31">
        <f>T9*IF(C9&lt;=3,3.5-C9,IF(B9&lt;85,0.05,LOOKUP(B9,{85,90,95},{0.1,0.2,0.3})))</f>
        <v>0</v>
      </c>
      <c r="V9" s="41">
        <v>95</v>
      </c>
      <c r="W9" s="34">
        <f t="shared" si="6"/>
        <v>-0.67000000000000171</v>
      </c>
      <c r="X9" s="34">
        <f>W9*IF(C9&lt;=3,3.5-C9,IF(B9&lt;85,0.05,LOOKUP(B9,{85,90,95},{0.1,0.2,0.3})))</f>
        <v>-0.13400000000000034</v>
      </c>
      <c r="Y9" s="43">
        <v>5</v>
      </c>
      <c r="Z9" s="26">
        <f t="shared" si="7"/>
        <v>0</v>
      </c>
      <c r="AA9" s="29">
        <f>Z9*IF(C9&lt;=3,3.5-C9,IF(B9&lt;85,0.05,LOOKUP(B9,{85,90,95},{0.1,0.2,0.3})))</f>
        <v>0</v>
      </c>
      <c r="AB9" s="46">
        <v>95</v>
      </c>
      <c r="AC9" s="17">
        <f t="shared" si="8"/>
        <v>-0.67000000000000171</v>
      </c>
      <c r="AD9" s="17">
        <f>AC9*IF(C9&lt;=3,3.5-C9,IF(B9&lt;85,0.05,LOOKUP(B9,{85,90,95},{0.1,0.2,0.3})))</f>
        <v>-0.13400000000000034</v>
      </c>
      <c r="AE9" s="48">
        <v>5</v>
      </c>
      <c r="AF9" s="27">
        <f t="shared" si="9"/>
        <v>0</v>
      </c>
      <c r="AG9" s="30">
        <f>AF9*IF(C9&lt;=3,3.5-C9,IF(B9&lt;85,0.05,LOOKUP(B9,{85,90,95},{0.1,0.2,0.3})))</f>
        <v>0</v>
      </c>
    </row>
    <row r="10" spans="1:33" x14ac:dyDescent="0.25">
      <c r="A10" s="35">
        <v>6</v>
      </c>
      <c r="B10" s="39" t="s">
        <v>57</v>
      </c>
      <c r="C10" s="40">
        <v>6</v>
      </c>
      <c r="D10" s="41">
        <v>92</v>
      </c>
      <c r="E10" s="34">
        <v>1.33</v>
      </c>
      <c r="F10" s="34">
        <v>0.27</v>
      </c>
      <c r="G10" s="43">
        <v>8</v>
      </c>
      <c r="H10" s="26">
        <f t="shared" si="1"/>
        <v>-2</v>
      </c>
      <c r="I10" s="29">
        <v>-0.4</v>
      </c>
      <c r="J10" s="46">
        <v>95</v>
      </c>
      <c r="K10" s="17">
        <v>-1.67</v>
      </c>
      <c r="L10" s="17">
        <v>-0.33</v>
      </c>
      <c r="M10" s="48">
        <v>8</v>
      </c>
      <c r="N10" s="27">
        <f t="shared" si="3"/>
        <v>-2</v>
      </c>
      <c r="O10" s="30">
        <v>-0.4</v>
      </c>
      <c r="P10" s="50">
        <v>90</v>
      </c>
      <c r="Q10" s="25">
        <v>3.33</v>
      </c>
      <c r="R10" s="25">
        <v>0.67</v>
      </c>
      <c r="S10" s="52">
        <v>8</v>
      </c>
      <c r="T10" s="28">
        <f t="shared" si="5"/>
        <v>-2</v>
      </c>
      <c r="U10" s="31">
        <v>-0.4</v>
      </c>
      <c r="V10" s="41">
        <v>93</v>
      </c>
      <c r="W10" s="34">
        <v>0.33</v>
      </c>
      <c r="X10" s="34">
        <v>7.0000000000000007E-2</v>
      </c>
      <c r="Y10" s="43">
        <v>8</v>
      </c>
      <c r="Z10" s="26">
        <f t="shared" si="7"/>
        <v>-2</v>
      </c>
      <c r="AA10" s="29">
        <v>-0.4</v>
      </c>
      <c r="AB10" s="46">
        <v>95</v>
      </c>
      <c r="AC10" s="17">
        <v>-1.67</v>
      </c>
      <c r="AD10" s="17">
        <v>-0.33</v>
      </c>
      <c r="AE10" s="48">
        <v>6</v>
      </c>
      <c r="AF10" s="27">
        <f t="shared" si="9"/>
        <v>0</v>
      </c>
      <c r="AG10" s="30">
        <v>0</v>
      </c>
    </row>
    <row r="11" spans="1:33" x14ac:dyDescent="0.25">
      <c r="A11" s="35">
        <v>7</v>
      </c>
      <c r="B11" s="39">
        <v>92.67</v>
      </c>
      <c r="C11" s="40">
        <v>7</v>
      </c>
      <c r="D11" s="41">
        <v>93</v>
      </c>
      <c r="E11" s="34">
        <f t="shared" si="0"/>
        <v>-0.32999999999999829</v>
      </c>
      <c r="F11" s="34">
        <f>E11*IF(C11&lt;=3,3.5-C11,IF(B11&lt;85,0.05,LOOKUP(B11,{85,90,95},{0.1,0.2,0.3})))</f>
        <v>-6.5999999999999656E-2</v>
      </c>
      <c r="G11" s="43">
        <v>7</v>
      </c>
      <c r="H11" s="26">
        <f t="shared" si="1"/>
        <v>0</v>
      </c>
      <c r="I11" s="29">
        <f>H11*IF(C11&lt;=3,3.5-C11,IF(B11&lt;85,0.05,LOOKUP(B11,{85,90,95},{0.1,0.2,0.3})))</f>
        <v>0</v>
      </c>
      <c r="J11" s="46">
        <v>90</v>
      </c>
      <c r="K11" s="17">
        <f t="shared" si="2"/>
        <v>2.6700000000000017</v>
      </c>
      <c r="L11" s="17">
        <f>K11*IF(C11&lt;=3,3.5-C11,IF(B11&lt;85,0.05,LOOKUP(B11,{85,90,95},{0.1,0.2,0.3})))</f>
        <v>0.53400000000000036</v>
      </c>
      <c r="M11" s="48">
        <v>8</v>
      </c>
      <c r="N11" s="27">
        <f t="shared" si="3"/>
        <v>-1</v>
      </c>
      <c r="O11" s="30">
        <f>N11*IF(C11&lt;=3,3.5-C11,IF(B11&lt;85,0.05,LOOKUP(B11,{85,90,95},{0.1,0.2,0.3})))</f>
        <v>-0.2</v>
      </c>
      <c r="P11" s="50">
        <v>92</v>
      </c>
      <c r="Q11" s="25">
        <f t="shared" si="4"/>
        <v>0.67000000000000171</v>
      </c>
      <c r="R11" s="25">
        <f>Q11*IF(C11&lt;=3,3.5-C11,IF(B11&lt;85,0.05,LOOKUP(B11,{85,90,95},{0.1,0.2,0.3})))</f>
        <v>0.13400000000000034</v>
      </c>
      <c r="S11" s="52">
        <v>10</v>
      </c>
      <c r="T11" s="28">
        <f t="shared" si="5"/>
        <v>-3</v>
      </c>
      <c r="U11" s="31">
        <f>T11*IF(C11&lt;=3,3.5-C11,IF(B11&lt;85,0.05,LOOKUP(B11,{85,90,95},{0.1,0.2,0.3})))</f>
        <v>-0.60000000000000009</v>
      </c>
      <c r="V11" s="41">
        <v>93</v>
      </c>
      <c r="W11" s="34">
        <f t="shared" si="6"/>
        <v>-0.32999999999999829</v>
      </c>
      <c r="X11" s="34">
        <f>W11*IF(C11&lt;=3,3.5-C11,IF(B11&lt;85,0.05,LOOKUP(B11,{85,90,95},{0.1,0.2,0.3})))</f>
        <v>-6.5999999999999656E-2</v>
      </c>
      <c r="Y11" s="43">
        <v>6</v>
      </c>
      <c r="Z11" s="26">
        <f t="shared" si="7"/>
        <v>1</v>
      </c>
      <c r="AA11" s="29">
        <f>Z11*IF(C11&lt;=3,3.5-C11,IF(B11&lt;85,0.05,LOOKUP(B11,{85,90,95},{0.1,0.2,0.3})))</f>
        <v>0.2</v>
      </c>
      <c r="AB11" s="46">
        <v>95</v>
      </c>
      <c r="AC11" s="17">
        <f t="shared" si="8"/>
        <v>-2.3299999999999983</v>
      </c>
      <c r="AD11" s="17">
        <f>AC11*IF(C11&lt;=3,3.5-C11,IF(B11&lt;85,0.05,LOOKUP(B11,{85,90,95},{0.1,0.2,0.3})))</f>
        <v>-0.46599999999999969</v>
      </c>
      <c r="AE11" s="48">
        <v>7</v>
      </c>
      <c r="AF11" s="27">
        <f t="shared" si="9"/>
        <v>0</v>
      </c>
      <c r="AG11" s="30">
        <f>AF11*IF(C11&lt;=3,3.5-C11,IF(B11&lt;85,0.05,LOOKUP(B11,{85,90,95},{0.1,0.2,0.3})))</f>
        <v>0</v>
      </c>
    </row>
    <row r="12" spans="1:33" x14ac:dyDescent="0.25">
      <c r="A12" s="35">
        <v>8</v>
      </c>
      <c r="B12" s="39">
        <v>92.33</v>
      </c>
      <c r="C12" s="40">
        <v>8</v>
      </c>
      <c r="D12" s="41">
        <v>95</v>
      </c>
      <c r="E12" s="34">
        <f t="shared" si="0"/>
        <v>-2.6700000000000017</v>
      </c>
      <c r="F12" s="34">
        <f>E12*IF(C12&lt;=3,3.5-C12,IF(B12&lt;85,0.05,LOOKUP(B12,{85,90,95},{0.1,0.2,0.3})))</f>
        <v>-0.53400000000000036</v>
      </c>
      <c r="G12" s="43">
        <v>11</v>
      </c>
      <c r="H12" s="26">
        <f t="shared" si="1"/>
        <v>-3</v>
      </c>
      <c r="I12" s="29">
        <f>H12*IF(C12&lt;=3,3.5-C12,IF(B12&lt;85,0.05,LOOKUP(B12,{85,90,95},{0.1,0.2,0.3})))</f>
        <v>-0.60000000000000009</v>
      </c>
      <c r="J12" s="46">
        <v>91</v>
      </c>
      <c r="K12" s="17">
        <f t="shared" si="2"/>
        <v>1.3299999999999983</v>
      </c>
      <c r="L12" s="17">
        <f>K12*IF(C12&lt;=3,3.5-C12,IF(B12&lt;85,0.05,LOOKUP(B12,{85,90,95},{0.1,0.2,0.3})))</f>
        <v>0.26599999999999968</v>
      </c>
      <c r="M12" s="48">
        <v>5</v>
      </c>
      <c r="N12" s="27">
        <f t="shared" si="3"/>
        <v>3</v>
      </c>
      <c r="O12" s="30">
        <f>N12*IF(C12&lt;=3,3.5-C12,IF(B12&lt;85,0.05,LOOKUP(B12,{85,90,95},{0.1,0.2,0.3})))</f>
        <v>0.60000000000000009</v>
      </c>
      <c r="P12" s="50">
        <v>93</v>
      </c>
      <c r="Q12" s="25">
        <f t="shared" si="4"/>
        <v>-0.67000000000000171</v>
      </c>
      <c r="R12" s="25">
        <f>Q12*IF(C12&lt;=3,3.5-C12,IF(B12&lt;85,0.05,LOOKUP(B12,{85,90,95},{0.1,0.2,0.3})))</f>
        <v>-0.13400000000000034</v>
      </c>
      <c r="S12" s="52">
        <v>7</v>
      </c>
      <c r="T12" s="28">
        <f t="shared" si="5"/>
        <v>1</v>
      </c>
      <c r="U12" s="31">
        <f>T12*IF(C12&lt;=3,3.5-C12,IF(B12&lt;85,0.05,LOOKUP(B12,{85,90,95},{0.1,0.2,0.3})))</f>
        <v>0.2</v>
      </c>
      <c r="V12" s="41">
        <v>90</v>
      </c>
      <c r="W12" s="34">
        <f t="shared" si="6"/>
        <v>2.3299999999999983</v>
      </c>
      <c r="X12" s="34">
        <f>W12*IF(C12&lt;=3,3.5-C12,IF(B12&lt;85,0.05,LOOKUP(B12,{85,90,95},{0.1,0.2,0.3})))</f>
        <v>0.46599999999999969</v>
      </c>
      <c r="Y12" s="43">
        <v>7</v>
      </c>
      <c r="Z12" s="26">
        <f t="shared" si="7"/>
        <v>1</v>
      </c>
      <c r="AA12" s="29">
        <f>Z12*IF(C12&lt;=3,3.5-C12,IF(B12&lt;85,0.05,LOOKUP(B12,{85,90,95},{0.1,0.2,0.3})))</f>
        <v>0.2</v>
      </c>
      <c r="AB12" s="46">
        <v>93</v>
      </c>
      <c r="AC12" s="17">
        <f t="shared" si="8"/>
        <v>-0.67000000000000171</v>
      </c>
      <c r="AD12" s="17">
        <f>AC12*IF(C12&lt;=3,3.5-C12,IF(B12&lt;85,0.05,LOOKUP(B12,{85,90,95},{0.1,0.2,0.3})))</f>
        <v>-0.13400000000000034</v>
      </c>
      <c r="AE12" s="48">
        <v>11</v>
      </c>
      <c r="AF12" s="27">
        <f t="shared" si="9"/>
        <v>-3</v>
      </c>
      <c r="AG12" s="30">
        <f>AF12*IF(C12&lt;=3,3.5-C12,IF(B12&lt;85,0.05,LOOKUP(B12,{85,90,95},{0.1,0.2,0.3})))</f>
        <v>-0.60000000000000009</v>
      </c>
    </row>
    <row r="13" spans="1:33" x14ac:dyDescent="0.25">
      <c r="A13" s="35">
        <v>9</v>
      </c>
      <c r="B13" s="39">
        <v>92.33</v>
      </c>
      <c r="C13" s="40">
        <v>8</v>
      </c>
      <c r="D13" s="41">
        <v>92</v>
      </c>
      <c r="E13" s="34">
        <f t="shared" si="0"/>
        <v>0.32999999999999829</v>
      </c>
      <c r="F13" s="34">
        <f>E13*IF(C13&lt;=3,3.5-C13,IF(B13&lt;85,0.05,LOOKUP(B13,{85,90,95},{0.1,0.2,0.3})))</f>
        <v>6.5999999999999656E-2</v>
      </c>
      <c r="G13" s="43">
        <v>6</v>
      </c>
      <c r="H13" s="26">
        <f t="shared" si="1"/>
        <v>2</v>
      </c>
      <c r="I13" s="29">
        <f>H13*IF(C13&lt;=3,3.5-C13,IF(B13&lt;85,0.05,LOOKUP(B13,{85,90,95},{0.1,0.2,0.3})))</f>
        <v>0.4</v>
      </c>
      <c r="J13" s="46">
        <v>92</v>
      </c>
      <c r="K13" s="17">
        <f t="shared" si="2"/>
        <v>0.32999999999999829</v>
      </c>
      <c r="L13" s="17">
        <f>K13*IF(C13&lt;=3,3.5-C13,IF(B13&lt;85,0.05,LOOKUP(B13,{85,90,95},{0.1,0.2,0.3})))</f>
        <v>6.5999999999999656E-2</v>
      </c>
      <c r="M13" s="48">
        <v>7</v>
      </c>
      <c r="N13" s="27">
        <f t="shared" si="3"/>
        <v>1</v>
      </c>
      <c r="O13" s="30">
        <f>N13*IF(C13&lt;=3,3.5-C13,IF(B13&lt;85,0.05,LOOKUP(B13,{85,90,95},{0.1,0.2,0.3})))</f>
        <v>0.2</v>
      </c>
      <c r="P13" s="50">
        <v>89</v>
      </c>
      <c r="Q13" s="25">
        <f t="shared" si="4"/>
        <v>3.3299999999999983</v>
      </c>
      <c r="R13" s="25">
        <f>Q13*IF(C13&lt;=3,3.5-C13,IF(B13&lt;85,0.05,LOOKUP(B13,{85,90,95},{0.1,0.2,0.3})))</f>
        <v>0.6659999999999997</v>
      </c>
      <c r="S13" s="52">
        <v>6</v>
      </c>
      <c r="T13" s="28">
        <f t="shared" si="5"/>
        <v>2</v>
      </c>
      <c r="U13" s="31">
        <f>T13*IF(C13&lt;=3,3.5-C13,IF(B13&lt;85,0.05,LOOKUP(B13,{85,90,95},{0.1,0.2,0.3})))</f>
        <v>0.4</v>
      </c>
      <c r="V13" s="41">
        <v>94</v>
      </c>
      <c r="W13" s="34">
        <f t="shared" si="6"/>
        <v>-1.6700000000000017</v>
      </c>
      <c r="X13" s="34">
        <f>W13*IF(C13&lt;=3,3.5-C13,IF(B13&lt;85,0.05,LOOKUP(B13,{85,90,95},{0.1,0.2,0.3})))</f>
        <v>-0.33400000000000035</v>
      </c>
      <c r="Y13" s="43">
        <v>8</v>
      </c>
      <c r="Z13" s="26">
        <f t="shared" si="7"/>
        <v>0</v>
      </c>
      <c r="AA13" s="29">
        <f>Z13*IF(C13&lt;=3,3.5-C13,IF(B13&lt;85,0.05,LOOKUP(B13,{85,90,95},{0.1,0.2,0.3})))</f>
        <v>0</v>
      </c>
      <c r="AB13" s="46">
        <v>93</v>
      </c>
      <c r="AC13" s="17">
        <f t="shared" si="8"/>
        <v>-0.67000000000000171</v>
      </c>
      <c r="AD13" s="17">
        <f>AC13*IF(C13&lt;=3,3.5-C13,IF(B13&lt;85,0.05,LOOKUP(B13,{85,90,95},{0.1,0.2,0.3})))</f>
        <v>-0.13400000000000034</v>
      </c>
      <c r="AE13" s="48">
        <v>8</v>
      </c>
      <c r="AF13" s="27">
        <f t="shared" si="9"/>
        <v>0</v>
      </c>
      <c r="AG13" s="30">
        <f>AF13*IF(C13&lt;=3,3.5-C13,IF(B13&lt;85,0.05,LOOKUP(B13,{85,90,95},{0.1,0.2,0.3})))</f>
        <v>0</v>
      </c>
    </row>
    <row r="14" spans="1:33" x14ac:dyDescent="0.25">
      <c r="A14" s="35">
        <v>10</v>
      </c>
      <c r="B14" s="39">
        <v>91.33</v>
      </c>
      <c r="C14" s="40">
        <v>10</v>
      </c>
      <c r="D14" s="41">
        <v>91</v>
      </c>
      <c r="E14" s="34">
        <f t="shared" si="0"/>
        <v>0.32999999999999829</v>
      </c>
      <c r="F14" s="34">
        <f>E14*IF(C14&lt;=3,3.5-C14,IF(B14&lt;85,0.05,LOOKUP(B14,{85,90,95},{0.1,0.2,0.3})))</f>
        <v>6.5999999999999656E-2</v>
      </c>
      <c r="G14" s="43">
        <v>8</v>
      </c>
      <c r="H14" s="26">
        <f t="shared" si="1"/>
        <v>2</v>
      </c>
      <c r="I14" s="29">
        <f>H14*IF(C14&lt;=3,3.5-C14,IF(B14&lt;85,0.05,LOOKUP(B14,{85,90,95},{0.1,0.2,0.3})))</f>
        <v>0.4</v>
      </c>
      <c r="J14" s="46">
        <v>88</v>
      </c>
      <c r="K14" s="17">
        <f t="shared" si="2"/>
        <v>3.3299999999999983</v>
      </c>
      <c r="L14" s="17">
        <f>K14*IF(C14&lt;=3,3.5-C14,IF(B14&lt;85,0.05,LOOKUP(B14,{85,90,95},{0.1,0.2,0.3})))</f>
        <v>0.6659999999999997</v>
      </c>
      <c r="M14" s="48">
        <v>11</v>
      </c>
      <c r="N14" s="27">
        <f t="shared" si="3"/>
        <v>-1</v>
      </c>
      <c r="O14" s="30">
        <f>N14*IF(C14&lt;=3,3.5-C14,IF(B14&lt;85,0.05,LOOKUP(B14,{85,90,95},{0.1,0.2,0.3})))</f>
        <v>-0.2</v>
      </c>
      <c r="P14" s="50">
        <v>93</v>
      </c>
      <c r="Q14" s="25">
        <f t="shared" si="4"/>
        <v>-1.6700000000000017</v>
      </c>
      <c r="R14" s="25">
        <f>Q14*IF(C14&lt;=3,3.5-C14,IF(B14&lt;85,0.05,LOOKUP(B14,{85,90,95},{0.1,0.2,0.3})))</f>
        <v>-0.33400000000000035</v>
      </c>
      <c r="S14" s="52">
        <v>11</v>
      </c>
      <c r="T14" s="28">
        <f t="shared" si="5"/>
        <v>-1</v>
      </c>
      <c r="U14" s="31">
        <f>T14*IF(C14&lt;=3,3.5-C14,IF(B14&lt;85,0.05,LOOKUP(B14,{85,90,95},{0.1,0.2,0.3})))</f>
        <v>-0.2</v>
      </c>
      <c r="V14" s="41">
        <v>90</v>
      </c>
      <c r="W14" s="34">
        <f t="shared" si="6"/>
        <v>1.3299999999999983</v>
      </c>
      <c r="X14" s="34">
        <f>W14*IF(C14&lt;=3,3.5-C14,IF(B14&lt;85,0.05,LOOKUP(B14,{85,90,95},{0.1,0.2,0.3})))</f>
        <v>0.26599999999999968</v>
      </c>
      <c r="Y14" s="43">
        <v>10</v>
      </c>
      <c r="Z14" s="26">
        <f t="shared" si="7"/>
        <v>0</v>
      </c>
      <c r="AA14" s="29">
        <f>Z14*IF(C14&lt;=3,3.5-C14,IF(B14&lt;85,0.05,LOOKUP(B14,{85,90,95},{0.1,0.2,0.3})))</f>
        <v>0</v>
      </c>
      <c r="AB14" s="46">
        <v>93</v>
      </c>
      <c r="AC14" s="17">
        <f t="shared" si="8"/>
        <v>-1.6700000000000017</v>
      </c>
      <c r="AD14" s="17">
        <f>AC14*IF(C14&lt;=3,3.5-C14,IF(B14&lt;85,0.05,LOOKUP(B14,{85,90,95},{0.1,0.2,0.3})))</f>
        <v>-0.33400000000000035</v>
      </c>
      <c r="AE14" s="48">
        <v>8</v>
      </c>
      <c r="AF14" s="27">
        <f t="shared" si="9"/>
        <v>2</v>
      </c>
      <c r="AG14" s="30">
        <f>AF14*IF(C14&lt;=3,3.5-C14,IF(B14&lt;85,0.05,LOOKUP(B14,{85,90,95},{0.1,0.2,0.3})))</f>
        <v>0.4</v>
      </c>
    </row>
    <row r="15" spans="1:33" x14ac:dyDescent="0.25">
      <c r="A15" s="35">
        <v>11</v>
      </c>
      <c r="B15" s="39">
        <v>91</v>
      </c>
      <c r="C15" s="40">
        <v>11</v>
      </c>
      <c r="D15" s="41">
        <v>93</v>
      </c>
      <c r="E15" s="34">
        <f t="shared" si="0"/>
        <v>-2</v>
      </c>
      <c r="F15" s="34">
        <f>E15*IF(C15&lt;=3,3.5-C15,IF(B15&lt;85,0.05,LOOKUP(B15,{85,90,95},{0.1,0.2,0.3})))</f>
        <v>-0.4</v>
      </c>
      <c r="G15" s="43">
        <v>10</v>
      </c>
      <c r="H15" s="26">
        <f t="shared" si="1"/>
        <v>1</v>
      </c>
      <c r="I15" s="29">
        <f>H15*IF(C15&lt;=3,3.5-C15,IF(B15&lt;85,0.05,LOOKUP(B15,{85,90,95},{0.1,0.2,0.3})))</f>
        <v>0.2</v>
      </c>
      <c r="J15" s="46">
        <v>89</v>
      </c>
      <c r="K15" s="17">
        <f t="shared" si="2"/>
        <v>2</v>
      </c>
      <c r="L15" s="17">
        <f>K15*IF(C15&lt;=3,3.5-C15,IF(B15&lt;85,0.05,LOOKUP(B15,{85,90,95},{0.1,0.2,0.3})))</f>
        <v>0.4</v>
      </c>
      <c r="M15" s="48">
        <v>12</v>
      </c>
      <c r="N15" s="27">
        <f t="shared" si="3"/>
        <v>-1</v>
      </c>
      <c r="O15" s="30">
        <f>N15*IF(C15&lt;=3,3.5-C15,IF(B15&lt;85,0.05,LOOKUP(B15,{85,90,95},{0.1,0.2,0.3})))</f>
        <v>-0.2</v>
      </c>
      <c r="P15" s="50">
        <v>90</v>
      </c>
      <c r="Q15" s="25">
        <f t="shared" si="4"/>
        <v>1</v>
      </c>
      <c r="R15" s="25">
        <f>Q15*IF(C15&lt;=3,3.5-C15,IF(B15&lt;85,0.05,LOOKUP(B15,{85,90,95},{0.1,0.2,0.3})))</f>
        <v>0.2</v>
      </c>
      <c r="S15" s="52">
        <v>8</v>
      </c>
      <c r="T15" s="28">
        <f t="shared" si="5"/>
        <v>3</v>
      </c>
      <c r="U15" s="31">
        <f>T15*IF(C15&lt;=3,3.5-C15,IF(B15&lt;85,0.05,LOOKUP(B15,{85,90,95},{0.1,0.2,0.3})))</f>
        <v>0.60000000000000009</v>
      </c>
      <c r="V15" s="41">
        <v>90</v>
      </c>
      <c r="W15" s="34">
        <f t="shared" si="6"/>
        <v>1</v>
      </c>
      <c r="X15" s="34">
        <f>W15*IF(C15&lt;=3,3.5-C15,IF(B15&lt;85,0.05,LOOKUP(B15,{85,90,95},{0.1,0.2,0.3})))</f>
        <v>0.2</v>
      </c>
      <c r="Y15" s="43">
        <v>11</v>
      </c>
      <c r="Z15" s="26">
        <f t="shared" si="7"/>
        <v>0</v>
      </c>
      <c r="AA15" s="29">
        <f>Z15*IF(C15&lt;=3,3.5-C15,IF(B15&lt;85,0.05,LOOKUP(B15,{85,90,95},{0.1,0.2,0.3})))</f>
        <v>0</v>
      </c>
      <c r="AB15" s="46">
        <v>94</v>
      </c>
      <c r="AC15" s="17">
        <f t="shared" si="8"/>
        <v>-3</v>
      </c>
      <c r="AD15" s="17">
        <f>AC15*IF(C15&lt;=3,3.5-C15,IF(B15&lt;85,0.05,LOOKUP(B15,{85,90,95},{0.1,0.2,0.3})))</f>
        <v>-0.60000000000000009</v>
      </c>
      <c r="AE15" s="48">
        <v>10</v>
      </c>
      <c r="AF15" s="27">
        <f t="shared" si="9"/>
        <v>1</v>
      </c>
      <c r="AG15" s="30">
        <f>AF15*IF(C15&lt;=3,3.5-C15,IF(B15&lt;85,0.05,LOOKUP(B15,{85,90,95},{0.1,0.2,0.3})))</f>
        <v>0.2</v>
      </c>
    </row>
    <row r="16" spans="1:33" ht="15.75" thickBot="1" x14ac:dyDescent="0.3">
      <c r="A16" s="35">
        <v>12</v>
      </c>
      <c r="B16" s="39">
        <v>87.67</v>
      </c>
      <c r="C16" s="40">
        <v>12</v>
      </c>
      <c r="D16" s="41">
        <v>89</v>
      </c>
      <c r="E16" s="34">
        <f t="shared" si="0"/>
        <v>-1.3299999999999983</v>
      </c>
      <c r="F16" s="34">
        <f>E16*IF(C16&lt;=3,3.5-C16,IF(B16&lt;85,0.05,LOOKUP(B16,{85,90,95},{0.1,0.2,0.3})))</f>
        <v>-0.13299999999999984</v>
      </c>
      <c r="G16" s="43">
        <v>12</v>
      </c>
      <c r="H16" s="26">
        <f t="shared" si="1"/>
        <v>0</v>
      </c>
      <c r="I16" s="29">
        <f>H16*IF(C16&lt;=3,3.5-C16,IF(B16&lt;85,0.05,LOOKUP(B16,{85,90,95},{0.1,0.2,0.3})))</f>
        <v>0</v>
      </c>
      <c r="J16" s="46">
        <v>89</v>
      </c>
      <c r="K16" s="17">
        <f t="shared" si="2"/>
        <v>-1.3299999999999983</v>
      </c>
      <c r="L16" s="17">
        <f>K16*IF(C16&lt;=3,3.5-C16,IF(B16&lt;85,0.05,LOOKUP(B16,{85,90,95},{0.1,0.2,0.3})))</f>
        <v>-0.13299999999999984</v>
      </c>
      <c r="M16" s="48">
        <v>10</v>
      </c>
      <c r="N16" s="27">
        <f t="shared" si="3"/>
        <v>2</v>
      </c>
      <c r="O16" s="30">
        <f>N16*IF(C16&lt;=3,3.5-C16,IF(B16&lt;85,0.05,LOOKUP(B16,{85,90,95},{0.1,0.2,0.3})))</f>
        <v>0.2</v>
      </c>
      <c r="P16" s="50">
        <v>85</v>
      </c>
      <c r="Q16" s="25">
        <f t="shared" si="4"/>
        <v>2.6700000000000017</v>
      </c>
      <c r="R16" s="25">
        <f>Q16*IF(C16&lt;=3,3.5-C16,IF(B16&lt;85,0.05,LOOKUP(B16,{85,90,95},{0.1,0.2,0.3})))</f>
        <v>0.26700000000000018</v>
      </c>
      <c r="S16" s="52">
        <v>12</v>
      </c>
      <c r="T16" s="28">
        <f t="shared" si="5"/>
        <v>0</v>
      </c>
      <c r="U16" s="31">
        <f>T16*IF(C16&lt;=3,3.5-C16,IF(B16&lt;85,0.05,LOOKUP(B16,{85,90,95},{0.1,0.2,0.3})))</f>
        <v>0</v>
      </c>
      <c r="V16" s="41">
        <v>89</v>
      </c>
      <c r="W16" s="34">
        <f t="shared" si="6"/>
        <v>-1.3299999999999983</v>
      </c>
      <c r="X16" s="34">
        <f>W16*IF(C16&lt;=3,3.5-C16,IF(B16&lt;85,0.05,LOOKUP(B16,{85,90,95},{0.1,0.2,0.3})))</f>
        <v>-0.13299999999999984</v>
      </c>
      <c r="Y16" s="43">
        <v>12</v>
      </c>
      <c r="Z16" s="26">
        <f t="shared" si="7"/>
        <v>0</v>
      </c>
      <c r="AA16" s="29">
        <f>Z16*IF(C16&lt;=3,3.5-C16,IF(B16&lt;85,0.05,LOOKUP(B16,{85,90,95},{0.1,0.2,0.3})))</f>
        <v>0</v>
      </c>
      <c r="AB16" s="46">
        <v>84</v>
      </c>
      <c r="AC16" s="17">
        <f t="shared" si="8"/>
        <v>3.6700000000000017</v>
      </c>
      <c r="AD16" s="17">
        <f>AC16*IF(C16&lt;=3,3.5-C16,IF(B16&lt;85,0.05,LOOKUP(B16,{85,90,95},{0.1,0.2,0.3})))</f>
        <v>0.36700000000000021</v>
      </c>
      <c r="AE16" s="48">
        <v>12</v>
      </c>
      <c r="AF16" s="27">
        <f t="shared" si="9"/>
        <v>0</v>
      </c>
      <c r="AG16" s="30">
        <f>AF16*IF(C16&lt;=3,3.5-C16,IF(B16&lt;85,0.05,LOOKUP(B16,{85,90,95},{0.1,0.2,0.3})))</f>
        <v>0</v>
      </c>
    </row>
    <row r="17" spans="1:33" ht="15.75" thickBot="1" x14ac:dyDescent="0.3">
      <c r="A17" s="90" t="s">
        <v>8</v>
      </c>
      <c r="B17" s="91"/>
      <c r="C17" s="92"/>
      <c r="D17" s="101">
        <f>SUMPRODUCT(ABS(F5:F16))</f>
        <v>8.5730000000000004</v>
      </c>
      <c r="E17" s="102"/>
      <c r="F17" s="103"/>
      <c r="G17" s="104">
        <f>SUMPRODUCT(ABS(I5:I16))</f>
        <v>1.9999999999999998</v>
      </c>
      <c r="H17" s="102"/>
      <c r="I17" s="105"/>
      <c r="J17" s="85">
        <f>SUMPRODUCT(ABS(L5:L16))</f>
        <v>6.4770000000000083</v>
      </c>
      <c r="K17" s="86"/>
      <c r="L17" s="87"/>
      <c r="M17" s="88">
        <f>SUMPRODUCT(ABS(O5:O16))</f>
        <v>4.2000000000000011</v>
      </c>
      <c r="N17" s="86"/>
      <c r="O17" s="89"/>
      <c r="P17" s="96">
        <f>SUMPRODUCT(ABS(R5:R16))</f>
        <v>4.2549999999999928</v>
      </c>
      <c r="Q17" s="97"/>
      <c r="R17" s="99"/>
      <c r="S17" s="100">
        <f>SUMPRODUCT(ABS(U5:U16))</f>
        <v>2.4000000000000004</v>
      </c>
      <c r="T17" s="97"/>
      <c r="U17" s="98"/>
      <c r="V17" s="101">
        <f>SUMPRODUCT(ABS(X5:X16))</f>
        <v>5.2629999999999972</v>
      </c>
      <c r="W17" s="102"/>
      <c r="X17" s="103"/>
      <c r="Y17" s="104">
        <f>SUMPRODUCT(ABS(AA5:AA16))</f>
        <v>2.8000000000000003</v>
      </c>
      <c r="Z17" s="102"/>
      <c r="AA17" s="105"/>
      <c r="AB17" s="85">
        <f>SUMPRODUCT(ABS(AD5:AD16))</f>
        <v>4.1849999999999943</v>
      </c>
      <c r="AC17" s="86"/>
      <c r="AD17" s="87"/>
      <c r="AE17" s="88">
        <f>SUMPRODUCT(ABS(AG5:AG16))</f>
        <v>1.2</v>
      </c>
      <c r="AF17" s="86"/>
      <c r="AG17" s="89"/>
    </row>
    <row r="18" spans="1:33" ht="15.75" thickBot="1" x14ac:dyDescent="0.3">
      <c r="A18" s="90" t="s">
        <v>9</v>
      </c>
      <c r="B18" s="91"/>
      <c r="C18" s="92"/>
      <c r="D18" s="93">
        <f>SUM(D17:H17)/2</f>
        <v>5.2865000000000002</v>
      </c>
      <c r="E18" s="94"/>
      <c r="F18" s="94"/>
      <c r="G18" s="94"/>
      <c r="H18" s="94"/>
      <c r="I18" s="95"/>
      <c r="J18" s="85">
        <f>SUM(J17:N17)/2</f>
        <v>5.3385000000000051</v>
      </c>
      <c r="K18" s="86"/>
      <c r="L18" s="86"/>
      <c r="M18" s="86"/>
      <c r="N18" s="86"/>
      <c r="O18" s="89"/>
      <c r="P18" s="96">
        <f>SUM(P17:T17)/2</f>
        <v>3.3274999999999966</v>
      </c>
      <c r="Q18" s="97"/>
      <c r="R18" s="97"/>
      <c r="S18" s="97"/>
      <c r="T18" s="97"/>
      <c r="U18" s="98"/>
      <c r="V18" s="93">
        <f>SUM(V17:Z17)/2</f>
        <v>4.0314999999999985</v>
      </c>
      <c r="W18" s="94"/>
      <c r="X18" s="94"/>
      <c r="Y18" s="94"/>
      <c r="Z18" s="94"/>
      <c r="AA18" s="95"/>
      <c r="AB18" s="85">
        <f>SUM(AB17:AF17)/2</f>
        <v>2.6924999999999972</v>
      </c>
      <c r="AC18" s="86"/>
      <c r="AD18" s="86"/>
      <c r="AE18" s="86"/>
      <c r="AF18" s="86"/>
      <c r="AG18" s="89"/>
    </row>
    <row r="19" spans="1:33" ht="15.75" thickBot="1" x14ac:dyDescent="0.3">
      <c r="A19" s="109" t="s">
        <v>11</v>
      </c>
      <c r="B19" s="110"/>
      <c r="C19" s="111"/>
      <c r="D19" s="93">
        <f>D18/A16</f>
        <v>0.44054166666666666</v>
      </c>
      <c r="E19" s="94"/>
      <c r="F19" s="94"/>
      <c r="G19" s="94"/>
      <c r="H19" s="94"/>
      <c r="I19" s="95"/>
      <c r="J19" s="85">
        <f>J18/A16</f>
        <v>0.44487500000000041</v>
      </c>
      <c r="K19" s="86"/>
      <c r="L19" s="86"/>
      <c r="M19" s="86"/>
      <c r="N19" s="86"/>
      <c r="O19" s="89"/>
      <c r="P19" s="96">
        <f>P18/A16</f>
        <v>0.27729166666666638</v>
      </c>
      <c r="Q19" s="97"/>
      <c r="R19" s="97"/>
      <c r="S19" s="97"/>
      <c r="T19" s="97"/>
      <c r="U19" s="98"/>
      <c r="V19" s="93">
        <f>V18/A16</f>
        <v>0.33595833333333319</v>
      </c>
      <c r="W19" s="94"/>
      <c r="X19" s="94"/>
      <c r="Y19" s="94"/>
      <c r="Z19" s="94"/>
      <c r="AA19" s="95"/>
      <c r="AB19" s="85">
        <f>AB18/A16</f>
        <v>0.22437499999999977</v>
      </c>
      <c r="AC19" s="86"/>
      <c r="AD19" s="86"/>
      <c r="AE19" s="86"/>
      <c r="AF19" s="86"/>
      <c r="AG19" s="89"/>
    </row>
    <row r="20" spans="1:33" ht="15.75" thickBot="1" x14ac:dyDescent="0.3">
      <c r="A20" s="90" t="s">
        <v>10</v>
      </c>
      <c r="B20" s="91"/>
      <c r="C20" s="92"/>
      <c r="D20" s="112">
        <f>MAX(0,100-100*D19)</f>
        <v>55.945833333333333</v>
      </c>
      <c r="E20" s="113"/>
      <c r="F20" s="113"/>
      <c r="G20" s="113"/>
      <c r="H20" s="113"/>
      <c r="I20" s="114"/>
      <c r="J20" s="106">
        <f>MAX(0,100-100*J19)</f>
        <v>55.51249999999996</v>
      </c>
      <c r="K20" s="107"/>
      <c r="L20" s="107"/>
      <c r="M20" s="107"/>
      <c r="N20" s="107"/>
      <c r="O20" s="108"/>
      <c r="P20" s="115">
        <f>MAX(0,100-100*P19)</f>
        <v>72.270833333333357</v>
      </c>
      <c r="Q20" s="116"/>
      <c r="R20" s="116"/>
      <c r="S20" s="116"/>
      <c r="T20" s="116"/>
      <c r="U20" s="117"/>
      <c r="V20" s="112">
        <f>MAX(0,100-100*V19)</f>
        <v>66.404166666666683</v>
      </c>
      <c r="W20" s="113"/>
      <c r="X20" s="113"/>
      <c r="Y20" s="113"/>
      <c r="Z20" s="113"/>
      <c r="AA20" s="114"/>
      <c r="AB20" s="106">
        <f>MAX(0,100-100*AB19)</f>
        <v>77.562500000000028</v>
      </c>
      <c r="AC20" s="107"/>
      <c r="AD20" s="107"/>
      <c r="AE20" s="107"/>
      <c r="AF20" s="107"/>
      <c r="AG20" s="108"/>
    </row>
    <row r="22" spans="1:33" x14ac:dyDescent="0.25">
      <c r="B22" t="s">
        <v>25</v>
      </c>
      <c r="D22">
        <v>56</v>
      </c>
      <c r="E22">
        <v>4</v>
      </c>
      <c r="H22" t="s">
        <v>72</v>
      </c>
    </row>
    <row r="23" spans="1:33" x14ac:dyDescent="0.25">
      <c r="B23" t="s">
        <v>26</v>
      </c>
      <c r="D23">
        <v>56</v>
      </c>
      <c r="E23">
        <v>4</v>
      </c>
    </row>
    <row r="24" spans="1:33" x14ac:dyDescent="0.25">
      <c r="B24" t="s">
        <v>27</v>
      </c>
      <c r="D24">
        <v>72</v>
      </c>
      <c r="E24">
        <v>2</v>
      </c>
    </row>
    <row r="25" spans="1:33" x14ac:dyDescent="0.25">
      <c r="B25" t="s">
        <v>28</v>
      </c>
      <c r="D25">
        <v>66</v>
      </c>
      <c r="E25">
        <v>3</v>
      </c>
    </row>
    <row r="26" spans="1:33" x14ac:dyDescent="0.25">
      <c r="B26" t="s">
        <v>29</v>
      </c>
      <c r="D26">
        <v>78</v>
      </c>
      <c r="E26">
        <v>1</v>
      </c>
    </row>
  </sheetData>
  <sheetProtection sheet="1" objects="1" scenarios="1"/>
  <mergeCells count="48">
    <mergeCell ref="AB20:AG20"/>
    <mergeCell ref="A19:C19"/>
    <mergeCell ref="D19:I19"/>
    <mergeCell ref="J19:O19"/>
    <mergeCell ref="P19:U19"/>
    <mergeCell ref="V19:AA19"/>
    <mergeCell ref="AB19:AG19"/>
    <mergeCell ref="A20:C20"/>
    <mergeCell ref="D20:I20"/>
    <mergeCell ref="J20:O20"/>
    <mergeCell ref="P20:U20"/>
    <mergeCell ref="V20:AA20"/>
    <mergeCell ref="A17:C17"/>
    <mergeCell ref="D17:F17"/>
    <mergeCell ref="G17:I17"/>
    <mergeCell ref="J17:L17"/>
    <mergeCell ref="M17:O17"/>
    <mergeCell ref="AB18:AG18"/>
    <mergeCell ref="P17:R17"/>
    <mergeCell ref="S17:U17"/>
    <mergeCell ref="V17:X17"/>
    <mergeCell ref="Y17:AA17"/>
    <mergeCell ref="A18:C18"/>
    <mergeCell ref="D18:I18"/>
    <mergeCell ref="J18:O18"/>
    <mergeCell ref="P18:U18"/>
    <mergeCell ref="V18:AA18"/>
    <mergeCell ref="S2:U2"/>
    <mergeCell ref="V2:X2"/>
    <mergeCell ref="Y2:AA2"/>
    <mergeCell ref="AB17:AD17"/>
    <mergeCell ref="AE17:AG17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workbookViewId="0">
      <selection activeCell="J21" sqref="J21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59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92.33</v>
      </c>
      <c r="C5" s="37">
        <v>1</v>
      </c>
      <c r="D5" s="38">
        <v>92</v>
      </c>
      <c r="E5" s="34">
        <f>B5-D5</f>
        <v>0.32999999999999829</v>
      </c>
      <c r="F5" s="34">
        <f>E5*IF(C5&lt;=3,3.5-C5,IF(B5&lt;85,0.05,LOOKUP(B5,{85,90,95},{0.1,0.2,0.3})))</f>
        <v>0.82499999999999574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93</v>
      </c>
      <c r="K5" s="17">
        <f>B5-J5</f>
        <v>-0.67000000000000171</v>
      </c>
      <c r="L5" s="17">
        <f>K5*IF(C5&lt;=3,3.5-C5,IF(B5&lt;85,0.05,LOOKUP(B5,{85,90,95},{0.1,0.2,0.3})))</f>
        <v>-1.6750000000000043</v>
      </c>
      <c r="M5" s="47">
        <v>2</v>
      </c>
      <c r="N5" s="27">
        <f>C5-M5</f>
        <v>-1</v>
      </c>
      <c r="O5" s="30">
        <f>N5*IF(C5&lt;=3,3.5-C5,IF(B5&lt;85,0.05,LOOKUP(B5,{85,90,95},{0.1,0.2,0.3})))</f>
        <v>-2.5</v>
      </c>
      <c r="P5" s="49">
        <v>90</v>
      </c>
      <c r="Q5" s="25">
        <f>B5-P5</f>
        <v>2.3299999999999983</v>
      </c>
      <c r="R5" s="25">
        <f>Q5*IF(C5&lt;=3,3.5-C5,IF(B5&lt;85,0.05,LOOKUP(B5,{85,90,95},{0.1,0.2,0.3})))</f>
        <v>5.8249999999999957</v>
      </c>
      <c r="S5" s="51">
        <v>3</v>
      </c>
      <c r="T5" s="28">
        <f>C5-S5</f>
        <v>-2</v>
      </c>
      <c r="U5" s="31">
        <f>T5*IF(C5&lt;=3,3.5-C5,IF(B5&lt;85,0.05,LOOKUP(B5,{85,90,95},{0.1,0.2,0.3})))</f>
        <v>-5</v>
      </c>
      <c r="V5" s="38">
        <v>93</v>
      </c>
      <c r="W5" s="34">
        <f>B5-V5</f>
        <v>-0.67000000000000171</v>
      </c>
      <c r="X5" s="34">
        <f>W5*IF(C5&lt;=3,3.5-C5,IF(B5&lt;85,0.05,LOOKUP(B5,{85,90,95},{0.1,0.2,0.3})))</f>
        <v>-1.6750000000000043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92</v>
      </c>
      <c r="AC5" s="17">
        <f>B5-AB5</f>
        <v>0.32999999999999829</v>
      </c>
      <c r="AD5" s="17">
        <f>AC5*IF(C5&lt;=3,3.5-C5,IF(B5&lt;85,0.05,LOOKUP(B5,{85,90,95},{0.1,0.2,0.3})))</f>
        <v>0.82499999999999574</v>
      </c>
      <c r="AE5" s="47">
        <v>2</v>
      </c>
      <c r="AF5" s="27">
        <f>C5-AE5</f>
        <v>-1</v>
      </c>
      <c r="AG5" s="30">
        <f>AF5*IF(C5&lt;=3,3.5-C5,IF(B5&lt;85,0.05,LOOKUP(B5,{85,90,95},{0.1,0.2,0.3})))</f>
        <v>-2.5</v>
      </c>
    </row>
    <row r="6" spans="1:33" x14ac:dyDescent="0.25">
      <c r="A6" s="35">
        <v>2</v>
      </c>
      <c r="B6" s="39">
        <v>92</v>
      </c>
      <c r="C6" s="40">
        <v>2</v>
      </c>
      <c r="D6" s="41">
        <v>89</v>
      </c>
      <c r="E6" s="34">
        <f t="shared" ref="E6:E12" si="0">B6-D6</f>
        <v>3</v>
      </c>
      <c r="F6" s="34">
        <f>E6*IF(C6&lt;=3,3.5-C6,IF(B6&lt;85,0.05,LOOKUP(B6,{85,90,95},{0.1,0.2,0.3})))</f>
        <v>4.5</v>
      </c>
      <c r="G6" s="43">
        <v>3</v>
      </c>
      <c r="H6" s="26">
        <f t="shared" ref="H6:H12" si="1">C6-G6</f>
        <v>-1</v>
      </c>
      <c r="I6" s="29">
        <f>H6*IF(C6&lt;=3,3.5-C6,IF(B6&lt;85,0.05,LOOKUP(B6,{85,90,95},{0.1,0.2,0.3})))</f>
        <v>-1.5</v>
      </c>
      <c r="J6" s="46">
        <v>94</v>
      </c>
      <c r="K6" s="17">
        <f t="shared" ref="K6:K12" si="2">B6-J6</f>
        <v>-2</v>
      </c>
      <c r="L6" s="17">
        <f>K6*IF(C6&lt;=3,3.5-C6,IF(B6&lt;85,0.05,LOOKUP(B6,{85,90,95},{0.1,0.2,0.3})))</f>
        <v>-3</v>
      </c>
      <c r="M6" s="48">
        <v>1</v>
      </c>
      <c r="N6" s="27">
        <f t="shared" ref="N6:N12" si="3">C6-M6</f>
        <v>1</v>
      </c>
      <c r="O6" s="30">
        <f>N6*IF(C6&lt;=3,3.5-C6,IF(B6&lt;85,0.05,LOOKUP(B6,{85,90,95},{0.1,0.2,0.3})))</f>
        <v>1.5</v>
      </c>
      <c r="P6" s="50">
        <v>93</v>
      </c>
      <c r="Q6" s="25">
        <f t="shared" ref="Q6:Q12" si="4">B6-P6</f>
        <v>-1</v>
      </c>
      <c r="R6" s="25">
        <f>Q6*IF(C6&lt;=3,3.5-C6,IF(B6&lt;85,0.05,LOOKUP(B6,{85,90,95},{0.1,0.2,0.3})))</f>
        <v>-1.5</v>
      </c>
      <c r="S6" s="52">
        <v>2</v>
      </c>
      <c r="T6" s="28">
        <f t="shared" ref="T6:T12" si="5">C6-S6</f>
        <v>0</v>
      </c>
      <c r="U6" s="31">
        <f>T6*IF(C6&lt;=3,3.5-C6,IF(B6&lt;85,0.05,LOOKUP(B6,{85,90,95},{0.1,0.2,0.3})))</f>
        <v>0</v>
      </c>
      <c r="V6" s="41">
        <v>90</v>
      </c>
      <c r="W6" s="34">
        <f t="shared" ref="W6:W12" si="6">B6-V6</f>
        <v>2</v>
      </c>
      <c r="X6" s="34">
        <f>W6*IF(C6&lt;=3,3.5-C6,IF(B6&lt;85,0.05,LOOKUP(B6,{85,90,95},{0.1,0.2,0.3})))</f>
        <v>3</v>
      </c>
      <c r="Y6" s="43">
        <v>3</v>
      </c>
      <c r="Z6" s="26">
        <f t="shared" ref="Z6:Z12" si="7">C6-Y6</f>
        <v>-1</v>
      </c>
      <c r="AA6" s="29">
        <f>Z6*IF(C6&lt;=3,3.5-C6,IF(B6&lt;85,0.05,LOOKUP(B6,{85,90,95},{0.1,0.2,0.3})))</f>
        <v>-1.5</v>
      </c>
      <c r="AB6" s="46">
        <v>93</v>
      </c>
      <c r="AC6" s="17">
        <f t="shared" ref="AC6:AC12" si="8">B6-AB6</f>
        <v>-1</v>
      </c>
      <c r="AD6" s="17">
        <f>AC6*IF(C6&lt;=3,3.5-C6,IF(B6&lt;85,0.05,LOOKUP(B6,{85,90,95},{0.1,0.2,0.3})))</f>
        <v>-1.5</v>
      </c>
      <c r="AE6" s="48">
        <v>3</v>
      </c>
      <c r="AF6" s="27">
        <f t="shared" ref="AF6:AF12" si="9">C6-AE6</f>
        <v>-1</v>
      </c>
      <c r="AG6" s="30">
        <f>AF6*IF(C6&lt;=3,3.5-C6,IF(B6&lt;85,0.05,LOOKUP(B6,{85,90,95},{0.1,0.2,0.3})))</f>
        <v>-1.5</v>
      </c>
    </row>
    <row r="7" spans="1:33" x14ac:dyDescent="0.25">
      <c r="A7" s="35">
        <v>3</v>
      </c>
      <c r="B7" s="39">
        <v>91.67</v>
      </c>
      <c r="C7" s="40">
        <v>3</v>
      </c>
      <c r="D7" s="41">
        <v>91</v>
      </c>
      <c r="E7" s="34">
        <f t="shared" si="0"/>
        <v>0.67000000000000171</v>
      </c>
      <c r="F7" s="34">
        <f>E7*IF(C7&lt;=3,3.5-C7,IF(B7&lt;85,0.05,LOOKUP(B7,{85,90,95},{0.1,0.2,0.3})))</f>
        <v>0.33500000000000085</v>
      </c>
      <c r="G7" s="43">
        <v>2</v>
      </c>
      <c r="H7" s="26">
        <f t="shared" si="1"/>
        <v>1</v>
      </c>
      <c r="I7" s="29">
        <f>H7*IF(C7&lt;=3,3.5-C7,IF(B7&lt;85,0.05,LOOKUP(B7,{85,90,95},{0.1,0.2,0.3})))</f>
        <v>0.5</v>
      </c>
      <c r="J7" s="46">
        <v>91</v>
      </c>
      <c r="K7" s="17">
        <f t="shared" si="2"/>
        <v>0.67000000000000171</v>
      </c>
      <c r="L7" s="17">
        <f>K7*IF(C7&lt;=3,3.5-C7,IF(B7&lt;85,0.05,LOOKUP(B7,{85,90,95},{0.1,0.2,0.3})))</f>
        <v>0.33500000000000085</v>
      </c>
      <c r="M7" s="48">
        <v>3</v>
      </c>
      <c r="N7" s="27">
        <f t="shared" si="3"/>
        <v>0</v>
      </c>
      <c r="O7" s="30">
        <f>N7*IF(C7&lt;=3,3.5-C7,IF(B7&lt;85,0.05,LOOKUP(B7,{85,90,95},{0.1,0.2,0.3})))</f>
        <v>0</v>
      </c>
      <c r="P7" s="50">
        <v>95</v>
      </c>
      <c r="Q7" s="25">
        <f t="shared" si="4"/>
        <v>-3.3299999999999983</v>
      </c>
      <c r="R7" s="25">
        <f>Q7*IF(C7&lt;=3,3.5-C7,IF(B7&lt;85,0.05,LOOKUP(B7,{85,90,95},{0.1,0.2,0.3})))</f>
        <v>-1.6649999999999991</v>
      </c>
      <c r="S7" s="52">
        <v>1</v>
      </c>
      <c r="T7" s="28">
        <f t="shared" si="5"/>
        <v>2</v>
      </c>
      <c r="U7" s="31">
        <f>T7*IF(C7&lt;=3,3.5-C7,IF(B7&lt;85,0.05,LOOKUP(B7,{85,90,95},{0.1,0.2,0.3})))</f>
        <v>1</v>
      </c>
      <c r="V7" s="41">
        <v>91</v>
      </c>
      <c r="W7" s="34">
        <f t="shared" si="6"/>
        <v>0.67000000000000171</v>
      </c>
      <c r="X7" s="34">
        <f>W7*IF(C7&lt;=3,3.5-C7,IF(B7&lt;85,0.05,LOOKUP(B7,{85,90,95},{0.1,0.2,0.3})))</f>
        <v>0.33500000000000085</v>
      </c>
      <c r="Y7" s="43">
        <v>2</v>
      </c>
      <c r="Z7" s="26">
        <f t="shared" si="7"/>
        <v>1</v>
      </c>
      <c r="AA7" s="29">
        <f>Z7*IF(C7&lt;=3,3.5-C7,IF(B7&lt;85,0.05,LOOKUP(B7,{85,90,95},{0.1,0.2,0.3})))</f>
        <v>0.5</v>
      </c>
      <c r="AB7" s="46">
        <v>93</v>
      </c>
      <c r="AC7" s="17">
        <f t="shared" si="8"/>
        <v>-1.3299999999999983</v>
      </c>
      <c r="AD7" s="17">
        <f>AC7*IF(C7&lt;=3,3.5-C7,IF(B7&lt;85,0.05,LOOKUP(B7,{85,90,95},{0.1,0.2,0.3})))</f>
        <v>-0.66499999999999915</v>
      </c>
      <c r="AE7" s="48">
        <v>1</v>
      </c>
      <c r="AF7" s="27">
        <f t="shared" si="9"/>
        <v>2</v>
      </c>
      <c r="AG7" s="30">
        <f>AF7*IF(C7&lt;=3,3.5-C7,IF(B7&lt;85,0.05,LOOKUP(B7,{85,90,95},{0.1,0.2,0.3})))</f>
        <v>1</v>
      </c>
    </row>
    <row r="8" spans="1:33" x14ac:dyDescent="0.25">
      <c r="A8" s="35">
        <v>4</v>
      </c>
      <c r="B8" s="39">
        <v>88.67</v>
      </c>
      <c r="C8" s="40">
        <v>4</v>
      </c>
      <c r="D8" s="41">
        <v>86</v>
      </c>
      <c r="E8" s="34">
        <f t="shared" si="0"/>
        <v>2.6700000000000017</v>
      </c>
      <c r="F8" s="34">
        <f>E8*IF(C8&lt;=3,3.5-C8,IF(B8&lt;85,0.05,LOOKUP(B8,{85,90,95},{0.1,0.2,0.3})))</f>
        <v>0.26700000000000018</v>
      </c>
      <c r="G8" s="43">
        <v>4</v>
      </c>
      <c r="H8" s="26">
        <f t="shared" si="1"/>
        <v>0</v>
      </c>
      <c r="I8" s="29">
        <f>H8*IF(C8&lt;=3,3.5-C8,IF(B8&lt;85,0.05,LOOKUP(B8,{85,90,95},{0.1,0.2,0.3})))</f>
        <v>0</v>
      </c>
      <c r="J8" s="46">
        <v>91</v>
      </c>
      <c r="K8" s="17">
        <f t="shared" si="2"/>
        <v>-2.3299999999999983</v>
      </c>
      <c r="L8" s="17">
        <f>K8*IF(C8&lt;=3,3.5-C8,IF(B8&lt;85,0.05,LOOKUP(B8,{85,90,95},{0.1,0.2,0.3})))</f>
        <v>-0.23299999999999985</v>
      </c>
      <c r="M8" s="48">
        <v>4</v>
      </c>
      <c r="N8" s="27">
        <f t="shared" si="3"/>
        <v>0</v>
      </c>
      <c r="O8" s="30">
        <f>N8*IF(C8&lt;=3,3.5-C8,IF(B8&lt;85,0.05,LOOKUP(B8,{85,90,95},{0.1,0.2,0.3})))</f>
        <v>0</v>
      </c>
      <c r="P8" s="50">
        <v>86</v>
      </c>
      <c r="Q8" s="25">
        <f t="shared" si="4"/>
        <v>2.6700000000000017</v>
      </c>
      <c r="R8" s="25">
        <f>Q8*IF(C8&lt;=3,3.5-C8,IF(B8&lt;85,0.05,LOOKUP(B8,{85,90,95},{0.1,0.2,0.3})))</f>
        <v>0.26700000000000018</v>
      </c>
      <c r="S8" s="52">
        <v>5</v>
      </c>
      <c r="T8" s="28">
        <f t="shared" si="5"/>
        <v>-1</v>
      </c>
      <c r="U8" s="31">
        <f>T8*IF(C8&lt;=3,3.5-C8,IF(B8&lt;85,0.05,LOOKUP(B8,{85,90,95},{0.1,0.2,0.3})))</f>
        <v>-0.1</v>
      </c>
      <c r="V8" s="41">
        <v>89</v>
      </c>
      <c r="W8" s="34">
        <f t="shared" si="6"/>
        <v>-0.32999999999999829</v>
      </c>
      <c r="X8" s="34">
        <f>W8*IF(C8&lt;=3,3.5-C8,IF(B8&lt;85,0.05,LOOKUP(B8,{85,90,95},{0.1,0.2,0.3})))</f>
        <v>-3.2999999999999828E-2</v>
      </c>
      <c r="Y8" s="43">
        <v>4</v>
      </c>
      <c r="Z8" s="26">
        <f t="shared" si="7"/>
        <v>0</v>
      </c>
      <c r="AA8" s="29">
        <f>Z8*IF(C8&lt;=3,3.5-C8,IF(B8&lt;85,0.05,LOOKUP(B8,{85,90,95},{0.1,0.2,0.3})))</f>
        <v>0</v>
      </c>
      <c r="AB8" s="46">
        <v>91</v>
      </c>
      <c r="AC8" s="17">
        <f t="shared" si="8"/>
        <v>-2.3299999999999983</v>
      </c>
      <c r="AD8" s="17">
        <f>AC8*IF(C8&lt;=3,3.5-C8,IF(B8&lt;85,0.05,LOOKUP(B8,{85,90,95},{0.1,0.2,0.3})))</f>
        <v>-0.23299999999999985</v>
      </c>
      <c r="AE8" s="48">
        <v>4</v>
      </c>
      <c r="AF8" s="27">
        <f t="shared" si="9"/>
        <v>0</v>
      </c>
      <c r="AG8" s="30">
        <f>AF8*IF(C8&lt;=3,3.5-C8,IF(B8&lt;85,0.05,LOOKUP(B8,{85,90,95},{0.1,0.2,0.3})))</f>
        <v>0</v>
      </c>
    </row>
    <row r="9" spans="1:33" x14ac:dyDescent="0.25">
      <c r="A9" s="35">
        <v>5</v>
      </c>
      <c r="B9" s="39">
        <v>88.33</v>
      </c>
      <c r="C9" s="40">
        <v>5</v>
      </c>
      <c r="D9" s="41">
        <v>85</v>
      </c>
      <c r="E9" s="34">
        <f t="shared" si="0"/>
        <v>3.3299999999999983</v>
      </c>
      <c r="F9" s="34">
        <f>E9*IF(C9&lt;=3,3.5-C9,IF(B9&lt;85,0.05,LOOKUP(B9,{85,90,95},{0.1,0.2,0.3})))</f>
        <v>0.33299999999999985</v>
      </c>
      <c r="G9" s="43">
        <v>5</v>
      </c>
      <c r="H9" s="26">
        <f t="shared" si="1"/>
        <v>0</v>
      </c>
      <c r="I9" s="29">
        <f>H9*IF(C9&lt;=3,3.5-C9,IF(B9&lt;85,0.05,LOOKUP(B9,{85,90,95},{0.1,0.2,0.3})))</f>
        <v>0</v>
      </c>
      <c r="J9" s="46">
        <v>90</v>
      </c>
      <c r="K9" s="17">
        <f t="shared" si="2"/>
        <v>-1.6700000000000017</v>
      </c>
      <c r="L9" s="17">
        <f>K9*IF(C9&lt;=3,3.5-C9,IF(B9&lt;85,0.05,LOOKUP(B9,{85,90,95},{0.1,0.2,0.3})))</f>
        <v>-0.16700000000000018</v>
      </c>
      <c r="M9" s="48">
        <v>5</v>
      </c>
      <c r="N9" s="27">
        <f t="shared" si="3"/>
        <v>0</v>
      </c>
      <c r="O9" s="30">
        <f>N9*IF(C9&lt;=3,3.5-C9,IF(B9&lt;85,0.05,LOOKUP(B9,{85,90,95},{0.1,0.2,0.3})))</f>
        <v>0</v>
      </c>
      <c r="P9" s="50">
        <v>90</v>
      </c>
      <c r="Q9" s="25">
        <f t="shared" si="4"/>
        <v>-1.6700000000000017</v>
      </c>
      <c r="R9" s="25">
        <f>Q9*IF(C9&lt;=3,3.5-C9,IF(B9&lt;85,0.05,LOOKUP(B9,{85,90,95},{0.1,0.2,0.3})))</f>
        <v>-0.16700000000000018</v>
      </c>
      <c r="S9" s="52">
        <v>6</v>
      </c>
      <c r="T9" s="28">
        <f t="shared" si="5"/>
        <v>-1</v>
      </c>
      <c r="U9" s="31">
        <f>T9*IF(C9&lt;=3,3.5-C9,IF(B9&lt;85,0.05,LOOKUP(B9,{85,90,95},{0.1,0.2,0.3})))</f>
        <v>-0.1</v>
      </c>
      <c r="V9" s="41">
        <v>85</v>
      </c>
      <c r="W9" s="34">
        <f t="shared" si="6"/>
        <v>3.3299999999999983</v>
      </c>
      <c r="X9" s="34">
        <f>W9*IF(C9&lt;=3,3.5-C9,IF(B9&lt;85,0.05,LOOKUP(B9,{85,90,95},{0.1,0.2,0.3})))</f>
        <v>0.33299999999999985</v>
      </c>
      <c r="Y9" s="43">
        <v>7</v>
      </c>
      <c r="Z9" s="26">
        <f t="shared" si="7"/>
        <v>-2</v>
      </c>
      <c r="AA9" s="29">
        <f>Z9*IF(C9&lt;=3,3.5-C9,IF(B9&lt;85,0.05,LOOKUP(B9,{85,90,95},{0.1,0.2,0.3})))</f>
        <v>-0.2</v>
      </c>
      <c r="AB9" s="46">
        <v>90</v>
      </c>
      <c r="AC9" s="17">
        <f t="shared" si="8"/>
        <v>-1.6700000000000017</v>
      </c>
      <c r="AD9" s="17">
        <f>AC9*IF(C9&lt;=3,3.5-C9,IF(B9&lt;85,0.05,LOOKUP(B9,{85,90,95},{0.1,0.2,0.3})))</f>
        <v>-0.16700000000000018</v>
      </c>
      <c r="AE9" s="48">
        <v>5</v>
      </c>
      <c r="AF9" s="27">
        <f t="shared" si="9"/>
        <v>0</v>
      </c>
      <c r="AG9" s="30">
        <f>AF9*IF(C9&lt;=3,3.5-C9,IF(B9&lt;85,0.05,LOOKUP(B9,{85,90,95},{0.1,0.2,0.3})))</f>
        <v>0</v>
      </c>
    </row>
    <row r="10" spans="1:33" x14ac:dyDescent="0.25">
      <c r="A10" s="35">
        <v>6</v>
      </c>
      <c r="B10" s="39">
        <v>88</v>
      </c>
      <c r="C10" s="40">
        <v>6</v>
      </c>
      <c r="D10" s="41">
        <v>85</v>
      </c>
      <c r="E10" s="34">
        <f t="shared" si="0"/>
        <v>3</v>
      </c>
      <c r="F10" s="34">
        <f>E10*IF(C10&lt;=3,3.5-C10,IF(B10&lt;85,0.05,LOOKUP(B10,{85,90,95},{0.1,0.2,0.3})))</f>
        <v>0.30000000000000004</v>
      </c>
      <c r="G10" s="43">
        <v>6</v>
      </c>
      <c r="H10" s="26">
        <f t="shared" si="1"/>
        <v>0</v>
      </c>
      <c r="I10" s="29">
        <f>H10*IF(C10&lt;=3,3.5-C10,IF(B10&lt;85,0.05,LOOKUP(B10,{85,90,95},{0.1,0.2,0.3})))</f>
        <v>0</v>
      </c>
      <c r="J10" s="46">
        <v>89</v>
      </c>
      <c r="K10" s="17">
        <f t="shared" si="2"/>
        <v>-1</v>
      </c>
      <c r="L10" s="17">
        <f>K10*IF(C10&lt;=3,3.5-C10,IF(B10&lt;85,0.05,LOOKUP(B10,{85,90,95},{0.1,0.2,0.3})))</f>
        <v>-0.1</v>
      </c>
      <c r="M10" s="48">
        <v>6</v>
      </c>
      <c r="N10" s="27">
        <f t="shared" si="3"/>
        <v>0</v>
      </c>
      <c r="O10" s="30">
        <f>N10*IF(C10&lt;=3,3.5-C10,IF(B10&lt;85,0.05,LOOKUP(B10,{85,90,95},{0.1,0.2,0.3})))</f>
        <v>0</v>
      </c>
      <c r="P10" s="50">
        <v>90</v>
      </c>
      <c r="Q10" s="25">
        <f t="shared" si="4"/>
        <v>-2</v>
      </c>
      <c r="R10" s="25">
        <f>Q10*IF(C10&lt;=3,3.5-C10,IF(B10&lt;85,0.05,LOOKUP(B10,{85,90,95},{0.1,0.2,0.3})))</f>
        <v>-0.2</v>
      </c>
      <c r="S10" s="52">
        <v>4</v>
      </c>
      <c r="T10" s="28">
        <f t="shared" si="5"/>
        <v>2</v>
      </c>
      <c r="U10" s="31">
        <f>T10*IF(C10&lt;=3,3.5-C10,IF(B10&lt;85,0.05,LOOKUP(B10,{85,90,95},{0.1,0.2,0.3})))</f>
        <v>0.2</v>
      </c>
      <c r="V10" s="41">
        <v>85</v>
      </c>
      <c r="W10" s="34">
        <f t="shared" si="6"/>
        <v>3</v>
      </c>
      <c r="X10" s="34">
        <f>W10*IF(C10&lt;=3,3.5-C10,IF(B10&lt;85,0.05,LOOKUP(B10,{85,90,95},{0.1,0.2,0.3})))</f>
        <v>0.30000000000000004</v>
      </c>
      <c r="Y10" s="43">
        <v>5</v>
      </c>
      <c r="Z10" s="26">
        <f t="shared" si="7"/>
        <v>1</v>
      </c>
      <c r="AA10" s="29">
        <f>Z10*IF(C10&lt;=3,3.5-C10,IF(B10&lt;85,0.05,LOOKUP(B10,{85,90,95},{0.1,0.2,0.3})))</f>
        <v>0.1</v>
      </c>
      <c r="AB10" s="46">
        <v>90</v>
      </c>
      <c r="AC10" s="17">
        <f t="shared" si="8"/>
        <v>-2</v>
      </c>
      <c r="AD10" s="17">
        <f>AC10*IF(C10&lt;=3,3.5-C10,IF(B10&lt;85,0.05,LOOKUP(B10,{85,90,95},{0.1,0.2,0.3})))</f>
        <v>-0.2</v>
      </c>
      <c r="AE10" s="48">
        <v>6</v>
      </c>
      <c r="AF10" s="27">
        <f t="shared" si="9"/>
        <v>0</v>
      </c>
      <c r="AG10" s="30">
        <f>AF10*IF(C10&lt;=3,3.5-C10,IF(B10&lt;85,0.05,LOOKUP(B10,{85,90,95},{0.1,0.2,0.3})))</f>
        <v>0</v>
      </c>
    </row>
    <row r="11" spans="1:33" x14ac:dyDescent="0.25">
      <c r="A11" s="35">
        <v>7</v>
      </c>
      <c r="B11" s="39">
        <v>85.67</v>
      </c>
      <c r="C11" s="40">
        <v>7</v>
      </c>
      <c r="D11" s="41">
        <v>82</v>
      </c>
      <c r="E11" s="34">
        <f t="shared" si="0"/>
        <v>3.6700000000000017</v>
      </c>
      <c r="F11" s="34">
        <f>E11*IF(C11&lt;=3,3.5-C11,IF(B11&lt;85,0.05,LOOKUP(B11,{85,90,95},{0.1,0.2,0.3})))</f>
        <v>0.36700000000000021</v>
      </c>
      <c r="G11" s="43">
        <v>7</v>
      </c>
      <c r="H11" s="26">
        <f t="shared" si="1"/>
        <v>0</v>
      </c>
      <c r="I11" s="29">
        <f>H11*IF(C11&lt;=3,3.5-C11,IF(B11&lt;85,0.05,LOOKUP(B11,{85,90,95},{0.1,0.2,0.3})))</f>
        <v>0</v>
      </c>
      <c r="J11" s="46">
        <v>86</v>
      </c>
      <c r="K11" s="17">
        <f t="shared" si="2"/>
        <v>-0.32999999999999829</v>
      </c>
      <c r="L11" s="17">
        <f>K11*IF(C11&lt;=3,3.5-C11,IF(B11&lt;85,0.05,LOOKUP(B11,{85,90,95},{0.1,0.2,0.3})))</f>
        <v>-3.2999999999999828E-2</v>
      </c>
      <c r="M11" s="48">
        <v>7</v>
      </c>
      <c r="N11" s="27">
        <f t="shared" si="3"/>
        <v>0</v>
      </c>
      <c r="O11" s="30">
        <f>N11*IF(C11&lt;=3,3.5-C11,IF(B11&lt;85,0.05,LOOKUP(B11,{85,90,95},{0.1,0.2,0.3})))</f>
        <v>0</v>
      </c>
      <c r="P11" s="50">
        <v>85</v>
      </c>
      <c r="Q11" s="25">
        <f t="shared" si="4"/>
        <v>0.67000000000000171</v>
      </c>
      <c r="R11" s="25">
        <f>Q11*IF(C11&lt;=3,3.5-C11,IF(B11&lt;85,0.05,LOOKUP(B11,{85,90,95},{0.1,0.2,0.3})))</f>
        <v>6.7000000000000171E-2</v>
      </c>
      <c r="S11" s="52">
        <v>7</v>
      </c>
      <c r="T11" s="28">
        <f t="shared" si="5"/>
        <v>0</v>
      </c>
      <c r="U11" s="31">
        <f>T11*IF(C11&lt;=3,3.5-C11,IF(B11&lt;85,0.05,LOOKUP(B11,{85,90,95},{0.1,0.2,0.3})))</f>
        <v>0</v>
      </c>
      <c r="V11" s="41">
        <v>86</v>
      </c>
      <c r="W11" s="34">
        <f t="shared" si="6"/>
        <v>-0.32999999999999829</v>
      </c>
      <c r="X11" s="34">
        <f>W11*IF(C11&lt;=3,3.5-C11,IF(B11&lt;85,0.05,LOOKUP(B11,{85,90,95},{0.1,0.2,0.3})))</f>
        <v>-3.2999999999999828E-2</v>
      </c>
      <c r="Y11" s="43">
        <v>6</v>
      </c>
      <c r="Z11" s="26">
        <f t="shared" si="7"/>
        <v>1</v>
      </c>
      <c r="AA11" s="29">
        <f>Z11*IF(C11&lt;=3,3.5-C11,IF(B11&lt;85,0.05,LOOKUP(B11,{85,90,95},{0.1,0.2,0.3})))</f>
        <v>0.1</v>
      </c>
      <c r="AB11" s="46">
        <v>87</v>
      </c>
      <c r="AC11" s="17">
        <f t="shared" si="8"/>
        <v>-1.3299999999999983</v>
      </c>
      <c r="AD11" s="17">
        <f>AC11*IF(C11&lt;=3,3.5-C11,IF(B11&lt;85,0.05,LOOKUP(B11,{85,90,95},{0.1,0.2,0.3})))</f>
        <v>-0.13299999999999984</v>
      </c>
      <c r="AE11" s="48">
        <v>7</v>
      </c>
      <c r="AF11" s="27">
        <f t="shared" si="9"/>
        <v>0</v>
      </c>
      <c r="AG11" s="30">
        <f>AF11*IF(C11&lt;=3,3.5-C11,IF(B11&lt;85,0.05,LOOKUP(B11,{85,90,95},{0.1,0.2,0.3})))</f>
        <v>0</v>
      </c>
    </row>
    <row r="12" spans="1:33" ht="15.75" thickBot="1" x14ac:dyDescent="0.3">
      <c r="A12" s="35">
        <v>8</v>
      </c>
      <c r="B12" s="39">
        <v>83.33</v>
      </c>
      <c r="C12" s="40">
        <v>8</v>
      </c>
      <c r="D12" s="41">
        <v>82</v>
      </c>
      <c r="E12" s="34">
        <f t="shared" si="0"/>
        <v>1.3299999999999983</v>
      </c>
      <c r="F12" s="34">
        <f>E12*IF(C12&lt;=3,3.5-C12,IF(B12&lt;85,0.05,LOOKUP(B12,{85,90,95},{0.1,0.2,0.3})))</f>
        <v>6.649999999999992E-2</v>
      </c>
      <c r="G12" s="43">
        <v>8</v>
      </c>
      <c r="H12" s="26">
        <f t="shared" si="1"/>
        <v>0</v>
      </c>
      <c r="I12" s="29">
        <f>H12*IF(C12&lt;=3,3.5-C12,IF(B12&lt;85,0.05,LOOKUP(B12,{85,90,95},{0.1,0.2,0.3})))</f>
        <v>0</v>
      </c>
      <c r="J12" s="46">
        <v>85</v>
      </c>
      <c r="K12" s="17">
        <f t="shared" si="2"/>
        <v>-1.6700000000000017</v>
      </c>
      <c r="L12" s="17">
        <f>K12*IF(C12&lt;=3,3.5-C12,IF(B12&lt;85,0.05,LOOKUP(B12,{85,90,95},{0.1,0.2,0.3})))</f>
        <v>-8.3500000000000088E-2</v>
      </c>
      <c r="M12" s="48">
        <v>8</v>
      </c>
      <c r="N12" s="27">
        <f t="shared" si="3"/>
        <v>0</v>
      </c>
      <c r="O12" s="30">
        <f>N12*IF(C12&lt;=3,3.5-C12,IF(B12&lt;85,0.05,LOOKUP(B12,{85,90,95},{0.1,0.2,0.3})))</f>
        <v>0</v>
      </c>
      <c r="P12" s="50">
        <v>80</v>
      </c>
      <c r="Q12" s="25">
        <f t="shared" si="4"/>
        <v>3.3299999999999983</v>
      </c>
      <c r="R12" s="25">
        <f>Q12*IF(C12&lt;=3,3.5-C12,IF(B12&lt;85,0.05,LOOKUP(B12,{85,90,95},{0.1,0.2,0.3})))</f>
        <v>0.16649999999999993</v>
      </c>
      <c r="S12" s="52">
        <v>8</v>
      </c>
      <c r="T12" s="28">
        <f t="shared" si="5"/>
        <v>0</v>
      </c>
      <c r="U12" s="31">
        <f>T12*IF(C12&lt;=3,3.5-C12,IF(B12&lt;85,0.05,LOOKUP(B12,{85,90,95},{0.1,0.2,0.3})))</f>
        <v>0</v>
      </c>
      <c r="V12" s="41">
        <v>83</v>
      </c>
      <c r="W12" s="34">
        <f t="shared" si="6"/>
        <v>0.32999999999999829</v>
      </c>
      <c r="X12" s="34">
        <f>W12*IF(C12&lt;=3,3.5-C12,IF(B12&lt;85,0.05,LOOKUP(B12,{85,90,95},{0.1,0.2,0.3})))</f>
        <v>1.6499999999999914E-2</v>
      </c>
      <c r="Y12" s="43">
        <v>8</v>
      </c>
      <c r="Z12" s="26">
        <f t="shared" si="7"/>
        <v>0</v>
      </c>
      <c r="AA12" s="29">
        <f>Z12*IF(C12&lt;=3,3.5-C12,IF(B12&lt;85,0.05,LOOKUP(B12,{85,90,95},{0.1,0.2,0.3})))</f>
        <v>0</v>
      </c>
      <c r="AB12" s="46">
        <v>85</v>
      </c>
      <c r="AC12" s="17">
        <f t="shared" si="8"/>
        <v>-1.6700000000000017</v>
      </c>
      <c r="AD12" s="17">
        <f>AC12*IF(C12&lt;=3,3.5-C12,IF(B12&lt;85,0.05,LOOKUP(B12,{85,90,95},{0.1,0.2,0.3})))</f>
        <v>-8.3500000000000088E-2</v>
      </c>
      <c r="AE12" s="48">
        <v>8</v>
      </c>
      <c r="AF12" s="27">
        <f t="shared" si="9"/>
        <v>0</v>
      </c>
      <c r="AG12" s="30">
        <f>AF12*IF(C12&lt;=3,3.5-C12,IF(B12&lt;85,0.05,LOOKUP(B12,{85,90,95},{0.1,0.2,0.3})))</f>
        <v>0</v>
      </c>
    </row>
    <row r="13" spans="1:33" ht="15.75" thickBot="1" x14ac:dyDescent="0.3">
      <c r="A13" s="90" t="s">
        <v>8</v>
      </c>
      <c r="B13" s="91"/>
      <c r="C13" s="92"/>
      <c r="D13" s="101">
        <f>SUMPRODUCT(ABS(F5:F12))</f>
        <v>6.9934999999999965</v>
      </c>
      <c r="E13" s="102"/>
      <c r="F13" s="103"/>
      <c r="G13" s="104">
        <f>SUMPRODUCT(ABS(I5:I12))</f>
        <v>2</v>
      </c>
      <c r="H13" s="102"/>
      <c r="I13" s="105"/>
      <c r="J13" s="85">
        <f>SUMPRODUCT(ABS(L5:L12))</f>
        <v>5.6265000000000036</v>
      </c>
      <c r="K13" s="86"/>
      <c r="L13" s="87"/>
      <c r="M13" s="88">
        <f>SUMPRODUCT(ABS(O5:O12))</f>
        <v>4</v>
      </c>
      <c r="N13" s="86"/>
      <c r="O13" s="89"/>
      <c r="P13" s="96">
        <f>SUMPRODUCT(ABS(R5:R12))</f>
        <v>9.8574999999999928</v>
      </c>
      <c r="Q13" s="97"/>
      <c r="R13" s="99"/>
      <c r="S13" s="100">
        <f>SUMPRODUCT(ABS(U5:U12))</f>
        <v>6.3999999999999995</v>
      </c>
      <c r="T13" s="97"/>
      <c r="U13" s="98"/>
      <c r="V13" s="101">
        <f>SUMPRODUCT(ABS(X5:X12))</f>
        <v>5.7255000000000038</v>
      </c>
      <c r="W13" s="102"/>
      <c r="X13" s="103"/>
      <c r="Y13" s="104">
        <f>SUMPRODUCT(ABS(AA5:AA12))</f>
        <v>2.4000000000000004</v>
      </c>
      <c r="Z13" s="102"/>
      <c r="AA13" s="105"/>
      <c r="AB13" s="85">
        <f>SUMPRODUCT(ABS(AD5:AD12))</f>
        <v>3.8064999999999949</v>
      </c>
      <c r="AC13" s="86"/>
      <c r="AD13" s="87"/>
      <c r="AE13" s="88">
        <f>SUMPRODUCT(ABS(AG5:AG12))</f>
        <v>5</v>
      </c>
      <c r="AF13" s="86"/>
      <c r="AG13" s="89"/>
    </row>
    <row r="14" spans="1:33" ht="15.75" thickBot="1" x14ac:dyDescent="0.3">
      <c r="A14" s="90" t="s">
        <v>9</v>
      </c>
      <c r="B14" s="91"/>
      <c r="C14" s="92"/>
      <c r="D14" s="93">
        <f>SUM(D13:H13)/2</f>
        <v>4.4967499999999987</v>
      </c>
      <c r="E14" s="94"/>
      <c r="F14" s="94"/>
      <c r="G14" s="94"/>
      <c r="H14" s="94"/>
      <c r="I14" s="95"/>
      <c r="J14" s="85">
        <f>SUM(J13:N13)/2</f>
        <v>4.8132500000000018</v>
      </c>
      <c r="K14" s="86"/>
      <c r="L14" s="86"/>
      <c r="M14" s="86"/>
      <c r="N14" s="86"/>
      <c r="O14" s="89"/>
      <c r="P14" s="96">
        <f>SUM(P13:T13)/2</f>
        <v>8.1287499999999966</v>
      </c>
      <c r="Q14" s="97"/>
      <c r="R14" s="97"/>
      <c r="S14" s="97"/>
      <c r="T14" s="97"/>
      <c r="U14" s="98"/>
      <c r="V14" s="93">
        <f>SUM(V13:Z13)/2</f>
        <v>4.0627500000000021</v>
      </c>
      <c r="W14" s="94"/>
      <c r="X14" s="94"/>
      <c r="Y14" s="94"/>
      <c r="Z14" s="94"/>
      <c r="AA14" s="95"/>
      <c r="AB14" s="85">
        <f>SUM(AB13:AF13)/2</f>
        <v>4.4032499999999972</v>
      </c>
      <c r="AC14" s="86"/>
      <c r="AD14" s="86"/>
      <c r="AE14" s="86"/>
      <c r="AF14" s="86"/>
      <c r="AG14" s="89"/>
    </row>
    <row r="15" spans="1:33" ht="15.75" thickBot="1" x14ac:dyDescent="0.3">
      <c r="A15" s="109" t="s">
        <v>11</v>
      </c>
      <c r="B15" s="110"/>
      <c r="C15" s="111"/>
      <c r="D15" s="93">
        <f>D14/A12</f>
        <v>0.56209374999999984</v>
      </c>
      <c r="E15" s="94"/>
      <c r="F15" s="94"/>
      <c r="G15" s="94"/>
      <c r="H15" s="94"/>
      <c r="I15" s="95"/>
      <c r="J15" s="85">
        <f>J14/A12</f>
        <v>0.60165625000000023</v>
      </c>
      <c r="K15" s="86"/>
      <c r="L15" s="86"/>
      <c r="M15" s="86"/>
      <c r="N15" s="86"/>
      <c r="O15" s="89"/>
      <c r="P15" s="96">
        <f>P14/A12</f>
        <v>1.0160937499999996</v>
      </c>
      <c r="Q15" s="97"/>
      <c r="R15" s="97"/>
      <c r="S15" s="97"/>
      <c r="T15" s="97"/>
      <c r="U15" s="98"/>
      <c r="V15" s="93">
        <f>V14/A12</f>
        <v>0.50784375000000026</v>
      </c>
      <c r="W15" s="94"/>
      <c r="X15" s="94"/>
      <c r="Y15" s="94"/>
      <c r="Z15" s="94"/>
      <c r="AA15" s="95"/>
      <c r="AB15" s="85">
        <f>AB14/A12</f>
        <v>0.55040624999999965</v>
      </c>
      <c r="AC15" s="86"/>
      <c r="AD15" s="86"/>
      <c r="AE15" s="86"/>
      <c r="AF15" s="86"/>
      <c r="AG15" s="89"/>
    </row>
    <row r="16" spans="1:33" ht="15.75" thickBot="1" x14ac:dyDescent="0.3">
      <c r="A16" s="90" t="s">
        <v>10</v>
      </c>
      <c r="B16" s="91"/>
      <c r="C16" s="92"/>
      <c r="D16" s="112">
        <f>MAX(0,100-100*D15)</f>
        <v>43.79062500000002</v>
      </c>
      <c r="E16" s="113"/>
      <c r="F16" s="113"/>
      <c r="G16" s="113"/>
      <c r="H16" s="113"/>
      <c r="I16" s="114"/>
      <c r="J16" s="106">
        <f>MAX(0,100-100*J15)</f>
        <v>39.83437499999998</v>
      </c>
      <c r="K16" s="107"/>
      <c r="L16" s="107"/>
      <c r="M16" s="107"/>
      <c r="N16" s="107"/>
      <c r="O16" s="108"/>
      <c r="P16" s="115">
        <f>MAX(0,100-100*P15)</f>
        <v>0</v>
      </c>
      <c r="Q16" s="116"/>
      <c r="R16" s="116"/>
      <c r="S16" s="116"/>
      <c r="T16" s="116"/>
      <c r="U16" s="117"/>
      <c r="V16" s="112">
        <f>MAX(0,100-100*V15)</f>
        <v>49.215624999999974</v>
      </c>
      <c r="W16" s="113"/>
      <c r="X16" s="113"/>
      <c r="Y16" s="113"/>
      <c r="Z16" s="113"/>
      <c r="AA16" s="114"/>
      <c r="AB16" s="106">
        <f>MAX(0,100-100*AB15)</f>
        <v>44.959375000000037</v>
      </c>
      <c r="AC16" s="107"/>
      <c r="AD16" s="107"/>
      <c r="AE16" s="107"/>
      <c r="AF16" s="107"/>
      <c r="AG16" s="108"/>
    </row>
    <row r="18" spans="2:8" x14ac:dyDescent="0.25">
      <c r="B18" t="s">
        <v>19</v>
      </c>
      <c r="D18">
        <v>44</v>
      </c>
      <c r="E18">
        <v>3</v>
      </c>
      <c r="H18" t="s">
        <v>72</v>
      </c>
    </row>
    <row r="19" spans="2:8" x14ac:dyDescent="0.25">
      <c r="B19" t="s">
        <v>20</v>
      </c>
      <c r="D19">
        <v>40</v>
      </c>
      <c r="E19">
        <v>4</v>
      </c>
    </row>
    <row r="20" spans="2:8" x14ac:dyDescent="0.25">
      <c r="B20" t="s">
        <v>21</v>
      </c>
      <c r="D20">
        <v>0</v>
      </c>
      <c r="E20">
        <v>5</v>
      </c>
    </row>
    <row r="21" spans="2:8" x14ac:dyDescent="0.25">
      <c r="B21" t="s">
        <v>22</v>
      </c>
      <c r="D21">
        <v>49</v>
      </c>
      <c r="E21">
        <v>1</v>
      </c>
    </row>
    <row r="22" spans="2:8" x14ac:dyDescent="0.25">
      <c r="B22" t="s">
        <v>23</v>
      </c>
      <c r="D22">
        <v>45</v>
      </c>
      <c r="E22">
        <v>2</v>
      </c>
    </row>
  </sheetData>
  <sheetProtection sheet="1" objects="1" scenarios="1"/>
  <mergeCells count="48">
    <mergeCell ref="AB16:AG16"/>
    <mergeCell ref="A15:C15"/>
    <mergeCell ref="D15:I15"/>
    <mergeCell ref="J15:O15"/>
    <mergeCell ref="P15:U15"/>
    <mergeCell ref="V15:AA15"/>
    <mergeCell ref="AB15:AG15"/>
    <mergeCell ref="A16:C16"/>
    <mergeCell ref="D16:I16"/>
    <mergeCell ref="J16:O16"/>
    <mergeCell ref="P16:U16"/>
    <mergeCell ref="V16:AA16"/>
    <mergeCell ref="A13:C13"/>
    <mergeCell ref="D13:F13"/>
    <mergeCell ref="G13:I13"/>
    <mergeCell ref="J13:L13"/>
    <mergeCell ref="M13:O13"/>
    <mergeCell ref="AB14:AG14"/>
    <mergeCell ref="P13:R13"/>
    <mergeCell ref="S13:U13"/>
    <mergeCell ref="V13:X13"/>
    <mergeCell ref="Y13:AA13"/>
    <mergeCell ref="A14:C14"/>
    <mergeCell ref="D14:I14"/>
    <mergeCell ref="J14:O14"/>
    <mergeCell ref="P14:U14"/>
    <mergeCell ref="V14:AA14"/>
    <mergeCell ref="S2:U2"/>
    <mergeCell ref="V2:X2"/>
    <mergeCell ref="Y2:AA2"/>
    <mergeCell ref="AB13:AD13"/>
    <mergeCell ref="AE13:AG13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selection activeCell="J18" sqref="J18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61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95</v>
      </c>
      <c r="C5" s="37">
        <v>1</v>
      </c>
      <c r="D5" s="38">
        <v>95</v>
      </c>
      <c r="E5" s="34">
        <f>B5-D5</f>
        <v>0</v>
      </c>
      <c r="F5" s="34">
        <f>E5*IF(C5&lt;=3,3.5-C5,IF(B5&lt;85,0.05,LOOKUP(B5,{85,90,95},{0.1,0.2,0.3})))</f>
        <v>0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95</v>
      </c>
      <c r="K5" s="17">
        <f>B5-J5</f>
        <v>0</v>
      </c>
      <c r="L5" s="17">
        <f>K5*IF(C5&lt;=3,3.5-C5,IF(B5&lt;85,0.05,ПРСМОТР(B5,{85,90,95},{0.1,0.2,0.3})))</f>
        <v>0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94</v>
      </c>
      <c r="Q5" s="25">
        <f>B5-P5</f>
        <v>1</v>
      </c>
      <c r="R5" s="25">
        <f>Q5*IF(C5&lt;=3,3.5-C5,IF(B5&lt;85,0.05,LOOKUP(B5,{85,90,95},{0.1,0.2,0.3})))</f>
        <v>2.5</v>
      </c>
      <c r="S5" s="51">
        <v>1</v>
      </c>
      <c r="T5" s="28">
        <f>C5-S5</f>
        <v>0</v>
      </c>
      <c r="U5" s="31">
        <f>T5*IF(C5&lt;=3,3.5-C5,IF(B5&lt;85,0.05,LOOKUP(B5,{85,90,95},{0.1,0.2,0.3})))</f>
        <v>0</v>
      </c>
      <c r="V5" s="38">
        <v>95</v>
      </c>
      <c r="W5" s="34">
        <f>B5-V5</f>
        <v>0</v>
      </c>
      <c r="X5" s="34">
        <f>W5*IF(C5&lt;=3,3.5-C5,IF(B5&lt;85,0.05,LOOKUP(B5,{85,90,95},{0.1,0.2,0.3})))</f>
        <v>0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95</v>
      </c>
      <c r="AC5" s="17">
        <f>B5-AB5</f>
        <v>0</v>
      </c>
      <c r="AD5" s="17">
        <f>AC5*IF(C5&lt;=3,3.5-C5,IF(B5&lt;85,0.05,LOOKUP(B5,{85,90,95},{0.1,0.2,0.3})))</f>
        <v>0</v>
      </c>
      <c r="AE5" s="47">
        <v>1</v>
      </c>
      <c r="AF5" s="27">
        <f>C5-AE5</f>
        <v>0</v>
      </c>
      <c r="AG5" s="30">
        <f>AF5*IF(C5&lt;=3,3.5-C5,IF(B5&lt;85,0.05,LOOKUP(B5,{85,90,95},{0.1,0.2,0.3})))</f>
        <v>0</v>
      </c>
    </row>
    <row r="6" spans="1:33" x14ac:dyDescent="0.25">
      <c r="A6" s="35">
        <v>2</v>
      </c>
      <c r="B6" s="39">
        <v>90</v>
      </c>
      <c r="C6" s="40">
        <v>2</v>
      </c>
      <c r="D6" s="41">
        <v>90</v>
      </c>
      <c r="E6" s="34">
        <f t="shared" ref="E6:E10" si="0">B6-D6</f>
        <v>0</v>
      </c>
      <c r="F6" s="34">
        <f>E6*IF(C6&lt;=3,3.5-C6,IF(B6&lt;85,0.05,LOOKUP(B6,{85,90,95},{0.1,0.2,0.3})))</f>
        <v>0</v>
      </c>
      <c r="G6" s="43">
        <v>2</v>
      </c>
      <c r="H6" s="26">
        <f t="shared" ref="H6:H10" si="1">C6-G6</f>
        <v>0</v>
      </c>
      <c r="I6" s="29">
        <f>H6*IF(C6&lt;=3,3.5-C6,IF(B6&lt;85,0.05,LOOKUP(B6,{85,90,95},{0.1,0.2,0.3})))</f>
        <v>0</v>
      </c>
      <c r="J6" s="46">
        <v>91</v>
      </c>
      <c r="K6" s="17">
        <f t="shared" ref="K6:K10" si="2">B6-J6</f>
        <v>-1</v>
      </c>
      <c r="L6" s="17">
        <f>K6*IF(C6&lt;=3,3.5-C6,IF(B6&lt;85,0.05,ПРСМОТР(B6,{85,90,95},{0.1,0.2,0.3})))</f>
        <v>-1.5</v>
      </c>
      <c r="M6" s="48">
        <v>2</v>
      </c>
      <c r="N6" s="27">
        <f t="shared" ref="N6:N10" si="3">C6-M6</f>
        <v>0</v>
      </c>
      <c r="O6" s="30">
        <f>N6*IF(C6&lt;=3,3.5-C6,IF(B6&lt;85,0.05,LOOKUP(B6,{85,90,95},{0.1,0.2,0.3})))</f>
        <v>0</v>
      </c>
      <c r="P6" s="50">
        <v>89</v>
      </c>
      <c r="Q6" s="25">
        <f t="shared" ref="Q6:Q10" si="4">B6-P6</f>
        <v>1</v>
      </c>
      <c r="R6" s="25">
        <f>Q6*IF(C6&lt;=3,3.5-C6,IF(B6&lt;85,0.05,LOOKUP(B6,{85,90,95},{0.1,0.2,0.3})))</f>
        <v>1.5</v>
      </c>
      <c r="S6" s="52">
        <v>2</v>
      </c>
      <c r="T6" s="28">
        <f t="shared" ref="T6:T10" si="5">C6-S6</f>
        <v>0</v>
      </c>
      <c r="U6" s="31">
        <f>T6*IF(C6&lt;=3,3.5-C6,IF(B6&lt;85,0.05,LOOKUP(B6,{85,90,95},{0.1,0.2,0.3})))</f>
        <v>0</v>
      </c>
      <c r="V6" s="41">
        <v>90</v>
      </c>
      <c r="W6" s="34">
        <f t="shared" ref="W6:W10" si="6">B6-V6</f>
        <v>0</v>
      </c>
      <c r="X6" s="34">
        <f>W6*IF(C6&lt;=3,3.5-C6,IF(B6&lt;85,0.05,LOOKUP(B6,{85,90,95},{0.1,0.2,0.3})))</f>
        <v>0</v>
      </c>
      <c r="Y6" s="43">
        <v>2</v>
      </c>
      <c r="Z6" s="26">
        <f t="shared" ref="Z6:Z10" si="7">C6-Y6</f>
        <v>0</v>
      </c>
      <c r="AA6" s="29">
        <f>Z6*IF(C6&lt;=3,3.5-C6,IF(B6&lt;85,0.05,LOOKUP(B6,{85,90,95},{0.1,0.2,0.3})))</f>
        <v>0</v>
      </c>
      <c r="AB6" s="46">
        <v>90</v>
      </c>
      <c r="AC6" s="17">
        <f t="shared" ref="AC6:AC10" si="8">B6-AB6</f>
        <v>0</v>
      </c>
      <c r="AD6" s="17">
        <f>AC6*IF(C6&lt;=3,3.5-C6,IF(B6&lt;85,0.05,LOOKUP(B6,{85,90,95},{0.1,0.2,0.3})))</f>
        <v>0</v>
      </c>
      <c r="AE6" s="48">
        <v>2</v>
      </c>
      <c r="AF6" s="27">
        <f t="shared" ref="AF6:AF10" si="9">C6-AE6</f>
        <v>0</v>
      </c>
      <c r="AG6" s="30">
        <f>AF6*IF(C6&lt;=3,3.5-C6,IF(B6&lt;85,0.05,LOOKUP(B6,{85,90,95},{0.1,0.2,0.3})))</f>
        <v>0</v>
      </c>
    </row>
    <row r="7" spans="1:33" x14ac:dyDescent="0.25">
      <c r="A7" s="35">
        <v>3</v>
      </c>
      <c r="B7" s="39">
        <v>79.33</v>
      </c>
      <c r="C7" s="40">
        <v>3</v>
      </c>
      <c r="D7" s="41">
        <v>80</v>
      </c>
      <c r="E7" s="34">
        <f t="shared" si="0"/>
        <v>-0.67000000000000171</v>
      </c>
      <c r="F7" s="34">
        <f>E7*IF(C7&lt;=3,3.5-C7,IF(B7&lt;85,0.05,LOOKUP(B7,{85,90,95},{0.1,0.2,0.3})))</f>
        <v>-0.33500000000000085</v>
      </c>
      <c r="G7" s="43">
        <v>3</v>
      </c>
      <c r="H7" s="26">
        <f t="shared" si="1"/>
        <v>0</v>
      </c>
      <c r="I7" s="29">
        <f>H7*IF(C7&lt;=3,3.5-C7,IF(B7&lt;85,0.05,LOOKUP(B7,{85,90,95},{0.1,0.2,0.3})))</f>
        <v>0</v>
      </c>
      <c r="J7" s="46">
        <v>79</v>
      </c>
      <c r="K7" s="17">
        <f t="shared" si="2"/>
        <v>0.32999999999999829</v>
      </c>
      <c r="L7" s="17">
        <f>K7*IF(C7&lt;=3,3.5-C7,IF(B7&lt;85,0.05,ПРСМОТР(B7,{85,90,95},{0.1,0.2,0.3})))</f>
        <v>0.16499999999999915</v>
      </c>
      <c r="M7" s="48">
        <v>3</v>
      </c>
      <c r="N7" s="27">
        <f t="shared" si="3"/>
        <v>0</v>
      </c>
      <c r="O7" s="30">
        <f>N7*IF(C7&lt;=3,3.5-C7,IF(B7&lt;85,0.05,LOOKUP(B7,{85,90,95},{0.1,0.2,0.3})))</f>
        <v>0</v>
      </c>
      <c r="P7" s="50">
        <v>79</v>
      </c>
      <c r="Q7" s="25">
        <f t="shared" si="4"/>
        <v>0.32999999999999829</v>
      </c>
      <c r="R7" s="25">
        <f>Q7*IF(C7&lt;=3,3.5-C7,IF(B7&lt;85,0.05,LOOKUP(B7,{85,90,95},{0.1,0.2,0.3})))</f>
        <v>0.16499999999999915</v>
      </c>
      <c r="S7" s="52">
        <v>3</v>
      </c>
      <c r="T7" s="28">
        <f t="shared" si="5"/>
        <v>0</v>
      </c>
      <c r="U7" s="31">
        <f>T7*IF(C7&lt;=3,3.5-C7,IF(B7&lt;85,0.05,LOOKUP(B7,{85,90,95},{0.1,0.2,0.3})))</f>
        <v>0</v>
      </c>
      <c r="V7" s="41">
        <v>79</v>
      </c>
      <c r="W7" s="34">
        <f t="shared" si="6"/>
        <v>0.32999999999999829</v>
      </c>
      <c r="X7" s="34">
        <f>W7*IF(C7&lt;=3,3.5-C7,IF(B7&lt;85,0.05,LOOKUP(B7,{85,90,95},{0.1,0.2,0.3})))</f>
        <v>0.16499999999999915</v>
      </c>
      <c r="Y7" s="43">
        <v>3</v>
      </c>
      <c r="Z7" s="26">
        <f t="shared" si="7"/>
        <v>0</v>
      </c>
      <c r="AA7" s="29">
        <f>Z7*IF(C7&lt;=3,3.5-C7,IF(B7&lt;85,0.05,LOOKUP(B7,{85,90,95},{0.1,0.2,0.3})))</f>
        <v>0</v>
      </c>
      <c r="AB7" s="46">
        <v>80</v>
      </c>
      <c r="AC7" s="17">
        <f t="shared" si="8"/>
        <v>-0.67000000000000171</v>
      </c>
      <c r="AD7" s="17">
        <f>AC7*IF(C7&lt;=3,3.5-C7,IF(B7&lt;85,0.05,LOOKUP(B7,{85,90,95},{0.1,0.2,0.3})))</f>
        <v>-0.33500000000000085</v>
      </c>
      <c r="AE7" s="48">
        <v>3</v>
      </c>
      <c r="AF7" s="27">
        <f t="shared" si="9"/>
        <v>0</v>
      </c>
      <c r="AG7" s="30">
        <f>AF7*IF(C7&lt;=3,3.5-C7,IF(B7&lt;85,0.05,LOOKUP(B7,{85,90,95},{0.1,0.2,0.3})))</f>
        <v>0</v>
      </c>
    </row>
    <row r="8" spans="1:33" x14ac:dyDescent="0.25">
      <c r="A8" s="35">
        <v>4</v>
      </c>
      <c r="B8" s="39">
        <v>78.67</v>
      </c>
      <c r="C8" s="40">
        <v>4</v>
      </c>
      <c r="D8" s="41">
        <v>80</v>
      </c>
      <c r="E8" s="34">
        <f t="shared" si="0"/>
        <v>-1.3299999999999983</v>
      </c>
      <c r="F8" s="34">
        <f>E8*IF(C8&lt;=3,3.5-C8,IF(B8&lt;85,0.05,LOOKUP(B8,{85,90,95},{0.1,0.2,0.3})))</f>
        <v>-6.649999999999992E-2</v>
      </c>
      <c r="G8" s="43">
        <v>4</v>
      </c>
      <c r="H8" s="26">
        <f t="shared" si="1"/>
        <v>0</v>
      </c>
      <c r="I8" s="29">
        <f>H8*IF(C8&lt;=3,3.5-C8,IF(B8&lt;85,0.05,LOOKUP(B8,{85,90,95},{0.1,0.2,0.3})))</f>
        <v>0</v>
      </c>
      <c r="J8" s="46">
        <v>78</v>
      </c>
      <c r="K8" s="17">
        <f t="shared" si="2"/>
        <v>0.67000000000000171</v>
      </c>
      <c r="L8" s="17">
        <f>K8*IF(C8&lt;=3,3.5-C8,IF(B8&lt;85,0.05,ПРСМОТР(B8,{85,90,95},{0.1,0.2,0.3})))</f>
        <v>3.3500000000000085E-2</v>
      </c>
      <c r="M8" s="48">
        <v>4</v>
      </c>
      <c r="N8" s="27">
        <f t="shared" si="3"/>
        <v>0</v>
      </c>
      <c r="O8" s="30">
        <f>N8*IF(C8&lt;=3,3.5-C8,IF(B8&lt;85,0.05,LOOKUP(B8,{85,90,95},{0.1,0.2,0.3})))</f>
        <v>0</v>
      </c>
      <c r="P8" s="50">
        <v>79</v>
      </c>
      <c r="Q8" s="25">
        <f t="shared" si="4"/>
        <v>-0.32999999999999829</v>
      </c>
      <c r="R8" s="25">
        <f>Q8*IF(C8&lt;=3,3.5-C8,IF(B8&lt;85,0.05,LOOKUP(B8,{85,90,95},{0.1,0.2,0.3})))</f>
        <v>-1.6499999999999914E-2</v>
      </c>
      <c r="S8" s="52">
        <v>4</v>
      </c>
      <c r="T8" s="28">
        <f t="shared" si="5"/>
        <v>0</v>
      </c>
      <c r="U8" s="31">
        <f>T8*IF(C8&lt;=3,3.5-C8,IF(B8&lt;85,0.05,LOOKUP(B8,{85,90,95},{0.1,0.2,0.3})))</f>
        <v>0</v>
      </c>
      <c r="V8" s="41">
        <v>78</v>
      </c>
      <c r="W8" s="34">
        <f t="shared" si="6"/>
        <v>0.67000000000000171</v>
      </c>
      <c r="X8" s="34">
        <f>W8*IF(C8&lt;=3,3.5-C8,IF(B8&lt;85,0.05,LOOKUP(B8,{85,90,95},{0.1,0.2,0.3})))</f>
        <v>3.3500000000000085E-2</v>
      </c>
      <c r="Y8" s="43">
        <v>4</v>
      </c>
      <c r="Z8" s="26">
        <f t="shared" si="7"/>
        <v>0</v>
      </c>
      <c r="AA8" s="29">
        <f>Z8*IF(C8&lt;=3,3.5-C8,IF(B8&lt;85,0.05,LOOKUP(B8,{85,90,95},{0.1,0.2,0.3})))</f>
        <v>0</v>
      </c>
      <c r="AB8" s="46">
        <v>79</v>
      </c>
      <c r="AC8" s="17">
        <f t="shared" si="8"/>
        <v>-0.32999999999999829</v>
      </c>
      <c r="AD8" s="17">
        <f>AC8*IF(C8&lt;=3,3.5-C8,IF(B8&lt;85,0.05,LOOKUP(B8,{85,90,95},{0.1,0.2,0.3})))</f>
        <v>-1.6499999999999914E-2</v>
      </c>
      <c r="AE8" s="48">
        <v>5</v>
      </c>
      <c r="AF8" s="27">
        <f t="shared" si="9"/>
        <v>-1</v>
      </c>
      <c r="AG8" s="30">
        <f>AF8*IF(C8&lt;=3,3.5-C8,IF(B8&lt;85,0.05,LOOKUP(B8,{85,90,95},{0.1,0.2,0.3})))</f>
        <v>-0.05</v>
      </c>
    </row>
    <row r="9" spans="1:33" x14ac:dyDescent="0.25">
      <c r="A9" s="35">
        <v>5</v>
      </c>
      <c r="B9" s="39">
        <v>77.67</v>
      </c>
      <c r="C9" s="40">
        <v>5</v>
      </c>
      <c r="D9" s="41">
        <v>76</v>
      </c>
      <c r="E9" s="34">
        <f t="shared" si="0"/>
        <v>1.6700000000000017</v>
      </c>
      <c r="F9" s="34">
        <f>E9*IF(C9&lt;=3,3.5-C9,IF(B9&lt;85,0.05,LOOKUP(B9,{85,90,95},{0.1,0.2,0.3})))</f>
        <v>8.3500000000000088E-2</v>
      </c>
      <c r="G9" s="43">
        <v>5</v>
      </c>
      <c r="H9" s="26">
        <f t="shared" si="1"/>
        <v>0</v>
      </c>
      <c r="I9" s="29">
        <f>H9*IF(C9&lt;=3,3.5-C9,IF(B9&lt;85,0.05,LOOKUP(B9,{85,90,95},{0.1,0.2,0.3})))</f>
        <v>0</v>
      </c>
      <c r="J9" s="46">
        <v>78</v>
      </c>
      <c r="K9" s="17">
        <f t="shared" si="2"/>
        <v>-0.32999999999999829</v>
      </c>
      <c r="L9" s="17">
        <f>K9*IF(C9&lt;=3,3.5-C9,IF(B9&lt;85,0.05,ПРСМОТР(B9,{85,90,95},{0.1,0.2,0.3})))</f>
        <v>-1.6499999999999914E-2</v>
      </c>
      <c r="M9" s="48">
        <v>5</v>
      </c>
      <c r="N9" s="27">
        <f t="shared" si="3"/>
        <v>0</v>
      </c>
      <c r="O9" s="30">
        <f>N9*IF(C9&lt;=3,3.5-C9,IF(B9&lt;85,0.05,LOOKUP(B9,{85,90,95},{0.1,0.2,0.3})))</f>
        <v>0</v>
      </c>
      <c r="P9" s="50">
        <v>77</v>
      </c>
      <c r="Q9" s="25">
        <f t="shared" si="4"/>
        <v>0.67000000000000171</v>
      </c>
      <c r="R9" s="25">
        <f>Q9*IF(C9&lt;=3,3.5-C9,IF(B9&lt;85,0.05,LOOKUP(B9,{85,90,95},{0.1,0.2,0.3})))</f>
        <v>3.3500000000000085E-2</v>
      </c>
      <c r="S9" s="52">
        <v>5</v>
      </c>
      <c r="T9" s="28">
        <f t="shared" si="5"/>
        <v>0</v>
      </c>
      <c r="U9" s="31">
        <f>T9*IF(C9&lt;=3,3.5-C9,IF(B9&lt;85,0.05,LOOKUP(B9,{85,90,95},{0.1,0.2,0.3})))</f>
        <v>0</v>
      </c>
      <c r="V9" s="41">
        <v>78</v>
      </c>
      <c r="W9" s="34">
        <f t="shared" si="6"/>
        <v>-0.32999999999999829</v>
      </c>
      <c r="X9" s="34">
        <f>W9*IF(C9&lt;=3,3.5-C9,IF(B9&lt;85,0.05,LOOKUP(B9,{85,90,95},{0.1,0.2,0.3})))</f>
        <v>-1.6499999999999914E-2</v>
      </c>
      <c r="Y9" s="43">
        <v>5</v>
      </c>
      <c r="Z9" s="26">
        <f t="shared" si="7"/>
        <v>0</v>
      </c>
      <c r="AA9" s="29">
        <f>Z9*IF(C9&lt;=3,3.5-C9,IF(B9&lt;85,0.05,LOOKUP(B9,{85,90,95},{0.1,0.2,0.3})))</f>
        <v>0</v>
      </c>
      <c r="AB9" s="46">
        <v>80</v>
      </c>
      <c r="AC9" s="17">
        <f t="shared" si="8"/>
        <v>-2.3299999999999983</v>
      </c>
      <c r="AD9" s="17">
        <f>AC9*IF(C9&lt;=3,3.5-C9,IF(B9&lt;85,0.05,LOOKUP(B9,{85,90,95},{0.1,0.2,0.3})))</f>
        <v>-0.11649999999999992</v>
      </c>
      <c r="AE9" s="48">
        <v>4</v>
      </c>
      <c r="AF9" s="27">
        <f t="shared" si="9"/>
        <v>1</v>
      </c>
      <c r="AG9" s="30">
        <f>AF9*IF(C9&lt;=3,3.5-C9,IF(B9&lt;85,0.05,LOOKUP(B9,{85,90,95},{0.1,0.2,0.3})))</f>
        <v>0.05</v>
      </c>
    </row>
    <row r="10" spans="1:33" ht="15.75" thickBot="1" x14ac:dyDescent="0.3">
      <c r="A10" s="35">
        <v>6</v>
      </c>
      <c r="B10" s="39">
        <v>70</v>
      </c>
      <c r="C10" s="40">
        <v>6</v>
      </c>
      <c r="D10" s="41">
        <v>70</v>
      </c>
      <c r="E10" s="34">
        <f t="shared" si="0"/>
        <v>0</v>
      </c>
      <c r="F10" s="34">
        <f>E10*IF(C10&lt;=3,3.5-C10,IF(B10&lt;85,0.05,LOOKUP(B10,{85,90,95},{0.1,0.2,0.3})))</f>
        <v>0</v>
      </c>
      <c r="G10" s="43">
        <v>6</v>
      </c>
      <c r="H10" s="26">
        <f t="shared" si="1"/>
        <v>0</v>
      </c>
      <c r="I10" s="29">
        <f>H10*IF(C10&lt;=3,3.5-C10,IF(B10&lt;85,0.05,LOOKUP(B10,{85,90,95},{0.1,0.2,0.3})))</f>
        <v>0</v>
      </c>
      <c r="J10" s="46">
        <v>66</v>
      </c>
      <c r="K10" s="17">
        <f t="shared" si="2"/>
        <v>4</v>
      </c>
      <c r="L10" s="17">
        <f>K10*IF(C10&lt;=3,3.5-C10,IF(B10&lt;85,0.05,ПРСМОТР(B10,{85,90,95},{0.1,0.2,0.3})))</f>
        <v>0.2</v>
      </c>
      <c r="M10" s="48">
        <v>6</v>
      </c>
      <c r="N10" s="27">
        <f t="shared" si="3"/>
        <v>0</v>
      </c>
      <c r="O10" s="30">
        <f>N10*IF(C10&lt;=3,3.5-C10,IF(B10&lt;85,0.05,LOOKUP(B10,{85,90,95},{0.1,0.2,0.3})))</f>
        <v>0</v>
      </c>
      <c r="P10" s="50">
        <v>71</v>
      </c>
      <c r="Q10" s="25">
        <f t="shared" si="4"/>
        <v>-1</v>
      </c>
      <c r="R10" s="25">
        <f>Q10*IF(C10&lt;=3,3.5-C10,IF(B10&lt;85,0.05,LOOKUP(B10,{85,90,95},{0.1,0.2,0.3})))</f>
        <v>-0.05</v>
      </c>
      <c r="S10" s="52">
        <v>6</v>
      </c>
      <c r="T10" s="28">
        <f t="shared" si="5"/>
        <v>0</v>
      </c>
      <c r="U10" s="31">
        <f>T10*IF(C10&lt;=3,3.5-C10,IF(B10&lt;85,0.05,LOOKUP(B10,{85,90,95},{0.1,0.2,0.3})))</f>
        <v>0</v>
      </c>
      <c r="V10" s="41">
        <v>70</v>
      </c>
      <c r="W10" s="34">
        <f t="shared" si="6"/>
        <v>0</v>
      </c>
      <c r="X10" s="34">
        <f>W10*IF(C10&lt;=3,3.5-C10,IF(B10&lt;85,0.05,LOOKUP(B10,{85,90,95},{0.1,0.2,0.3})))</f>
        <v>0</v>
      </c>
      <c r="Y10" s="43">
        <v>6</v>
      </c>
      <c r="Z10" s="26">
        <f t="shared" si="7"/>
        <v>0</v>
      </c>
      <c r="AA10" s="29">
        <f>Z10*IF(C10&lt;=3,3.5-C10,IF(B10&lt;85,0.05,LOOKUP(B10,{85,90,95},{0.1,0.2,0.3})))</f>
        <v>0</v>
      </c>
      <c r="AB10" s="46">
        <v>70</v>
      </c>
      <c r="AC10" s="17">
        <f t="shared" si="8"/>
        <v>0</v>
      </c>
      <c r="AD10" s="17">
        <f>AC10*IF(C10&lt;=3,3.5-C10,IF(B10&lt;85,0.05,LOOKUP(B10,{85,90,95},{0.1,0.2,0.3})))</f>
        <v>0</v>
      </c>
      <c r="AE10" s="48">
        <v>6</v>
      </c>
      <c r="AF10" s="27">
        <f t="shared" si="9"/>
        <v>0</v>
      </c>
      <c r="AG10" s="30">
        <f>AF10*IF(C10&lt;=3,3.5-C10,IF(B10&lt;85,0.05,LOOKUP(B10,{85,90,95},{0.1,0.2,0.3})))</f>
        <v>0</v>
      </c>
    </row>
    <row r="11" spans="1:33" ht="15.75" thickBot="1" x14ac:dyDescent="0.3">
      <c r="A11" s="90" t="s">
        <v>8</v>
      </c>
      <c r="B11" s="91"/>
      <c r="C11" s="92"/>
      <c r="D11" s="101">
        <f>SUMPRODUCT(ABS(F5:F10))</f>
        <v>0.48500000000000082</v>
      </c>
      <c r="E11" s="102"/>
      <c r="F11" s="103"/>
      <c r="G11" s="104">
        <f>SUMPRODUCT(ABS(I5:I10))</f>
        <v>0</v>
      </c>
      <c r="H11" s="102"/>
      <c r="I11" s="105"/>
      <c r="J11" s="85">
        <f>SUMPRODUCT(ABS(L5:L10))</f>
        <v>1.9149999999999991</v>
      </c>
      <c r="K11" s="86"/>
      <c r="L11" s="87"/>
      <c r="M11" s="88">
        <f>SUMPRODUCT(ABS(O5:O10))</f>
        <v>0</v>
      </c>
      <c r="N11" s="86"/>
      <c r="O11" s="89"/>
      <c r="P11" s="96">
        <f>SUMPRODUCT(ABS(R5:R10))</f>
        <v>4.2649999999999988</v>
      </c>
      <c r="Q11" s="97"/>
      <c r="R11" s="99"/>
      <c r="S11" s="100">
        <f>SUMPRODUCT(ABS(U5:U10))</f>
        <v>0</v>
      </c>
      <c r="T11" s="97"/>
      <c r="U11" s="98"/>
      <c r="V11" s="101">
        <f>SUMPRODUCT(ABS(X5:X10))</f>
        <v>0.21499999999999914</v>
      </c>
      <c r="W11" s="102"/>
      <c r="X11" s="103"/>
      <c r="Y11" s="104">
        <f>SUMPRODUCT(ABS(AA5:AA10))</f>
        <v>0</v>
      </c>
      <c r="Z11" s="102"/>
      <c r="AA11" s="105"/>
      <c r="AB11" s="85">
        <f>SUMPRODUCT(ABS(AD5:AD10))</f>
        <v>0.46800000000000069</v>
      </c>
      <c r="AC11" s="86"/>
      <c r="AD11" s="87"/>
      <c r="AE11" s="88">
        <f>SUMPRODUCT(ABS(AG5:AG10))</f>
        <v>0.1</v>
      </c>
      <c r="AF11" s="86"/>
      <c r="AG11" s="89"/>
    </row>
    <row r="12" spans="1:33" ht="15.75" thickBot="1" x14ac:dyDescent="0.3">
      <c r="A12" s="90" t="s">
        <v>9</v>
      </c>
      <c r="B12" s="91"/>
      <c r="C12" s="92"/>
      <c r="D12" s="93">
        <f>SUM(D11:H11)/2</f>
        <v>0.24250000000000041</v>
      </c>
      <c r="E12" s="94"/>
      <c r="F12" s="94"/>
      <c r="G12" s="94"/>
      <c r="H12" s="94"/>
      <c r="I12" s="95"/>
      <c r="J12" s="85">
        <f>SUM(J11:N11)/2</f>
        <v>0.95749999999999957</v>
      </c>
      <c r="K12" s="86"/>
      <c r="L12" s="86"/>
      <c r="M12" s="86"/>
      <c r="N12" s="86"/>
      <c r="O12" s="89"/>
      <c r="P12" s="96">
        <f>SUM(P11:T11)/2</f>
        <v>2.1324999999999994</v>
      </c>
      <c r="Q12" s="97"/>
      <c r="R12" s="97"/>
      <c r="S12" s="97"/>
      <c r="T12" s="97"/>
      <c r="U12" s="98"/>
      <c r="V12" s="93">
        <f>SUM(V11:Z11)/2</f>
        <v>0.10749999999999957</v>
      </c>
      <c r="W12" s="94"/>
      <c r="X12" s="94"/>
      <c r="Y12" s="94"/>
      <c r="Z12" s="94"/>
      <c r="AA12" s="95"/>
      <c r="AB12" s="85">
        <f>SUM(AB11:AF11)/2</f>
        <v>0.28400000000000036</v>
      </c>
      <c r="AC12" s="86"/>
      <c r="AD12" s="86"/>
      <c r="AE12" s="86"/>
      <c r="AF12" s="86"/>
      <c r="AG12" s="89"/>
    </row>
    <row r="13" spans="1:33" ht="15.75" thickBot="1" x14ac:dyDescent="0.3">
      <c r="A13" s="109" t="s">
        <v>11</v>
      </c>
      <c r="B13" s="110"/>
      <c r="C13" s="111"/>
      <c r="D13" s="93">
        <f>D12/A10</f>
        <v>4.0416666666666733E-2</v>
      </c>
      <c r="E13" s="94"/>
      <c r="F13" s="94"/>
      <c r="G13" s="94"/>
      <c r="H13" s="94"/>
      <c r="I13" s="95"/>
      <c r="J13" s="85">
        <f>J12/A10</f>
        <v>0.15958333333333327</v>
      </c>
      <c r="K13" s="86"/>
      <c r="L13" s="86"/>
      <c r="M13" s="86"/>
      <c r="N13" s="86"/>
      <c r="O13" s="89"/>
      <c r="P13" s="96">
        <f>P12/A10</f>
        <v>0.35541666666666655</v>
      </c>
      <c r="Q13" s="97"/>
      <c r="R13" s="97"/>
      <c r="S13" s="97"/>
      <c r="T13" s="97"/>
      <c r="U13" s="98"/>
      <c r="V13" s="93">
        <f>V12/A10</f>
        <v>1.7916666666666595E-2</v>
      </c>
      <c r="W13" s="94"/>
      <c r="X13" s="94"/>
      <c r="Y13" s="94"/>
      <c r="Z13" s="94"/>
      <c r="AA13" s="95"/>
      <c r="AB13" s="85">
        <f>AB12/A10</f>
        <v>4.7333333333333394E-2</v>
      </c>
      <c r="AC13" s="86"/>
      <c r="AD13" s="86"/>
      <c r="AE13" s="86"/>
      <c r="AF13" s="86"/>
      <c r="AG13" s="89"/>
    </row>
    <row r="14" spans="1:33" ht="15.75" thickBot="1" x14ac:dyDescent="0.3">
      <c r="A14" s="90" t="s">
        <v>10</v>
      </c>
      <c r="B14" s="91"/>
      <c r="C14" s="92"/>
      <c r="D14" s="112">
        <f>MAX(0,100-100*D13)</f>
        <v>95.958333333333329</v>
      </c>
      <c r="E14" s="113"/>
      <c r="F14" s="113"/>
      <c r="G14" s="113"/>
      <c r="H14" s="113"/>
      <c r="I14" s="114"/>
      <c r="J14" s="106">
        <f>MAX(0,100-100*J13)</f>
        <v>84.041666666666671</v>
      </c>
      <c r="K14" s="107"/>
      <c r="L14" s="107"/>
      <c r="M14" s="107"/>
      <c r="N14" s="107"/>
      <c r="O14" s="108"/>
      <c r="P14" s="115">
        <f>MAX(0,100-100*P13)</f>
        <v>64.458333333333343</v>
      </c>
      <c r="Q14" s="116"/>
      <c r="R14" s="116"/>
      <c r="S14" s="116"/>
      <c r="T14" s="116"/>
      <c r="U14" s="117"/>
      <c r="V14" s="112">
        <f>MAX(0,100-100*V13)</f>
        <v>98.208333333333343</v>
      </c>
      <c r="W14" s="113"/>
      <c r="X14" s="113"/>
      <c r="Y14" s="113"/>
      <c r="Z14" s="113"/>
      <c r="AA14" s="114"/>
      <c r="AB14" s="106">
        <f>MAX(0,100-100*AB13)</f>
        <v>95.266666666666666</v>
      </c>
      <c r="AC14" s="107"/>
      <c r="AD14" s="107"/>
      <c r="AE14" s="107"/>
      <c r="AF14" s="107"/>
      <c r="AG14" s="108"/>
    </row>
    <row r="16" spans="1:33" x14ac:dyDescent="0.25">
      <c r="B16" t="s">
        <v>31</v>
      </c>
      <c r="D16">
        <v>96</v>
      </c>
      <c r="E16">
        <v>2</v>
      </c>
      <c r="H16" t="s">
        <v>72</v>
      </c>
    </row>
    <row r="17" spans="2:5" x14ac:dyDescent="0.25">
      <c r="B17" t="s">
        <v>43</v>
      </c>
      <c r="D17">
        <v>84</v>
      </c>
      <c r="E17">
        <v>4</v>
      </c>
    </row>
    <row r="18" spans="2:5" x14ac:dyDescent="0.25">
      <c r="B18" t="s">
        <v>44</v>
      </c>
      <c r="D18">
        <v>64</v>
      </c>
      <c r="E18">
        <v>5</v>
      </c>
    </row>
    <row r="19" spans="2:5" x14ac:dyDescent="0.25">
      <c r="B19" t="s">
        <v>45</v>
      </c>
      <c r="D19">
        <v>98</v>
      </c>
      <c r="E19">
        <v>1</v>
      </c>
    </row>
    <row r="20" spans="2:5" x14ac:dyDescent="0.25">
      <c r="B20" t="s">
        <v>34</v>
      </c>
      <c r="D20">
        <v>95</v>
      </c>
      <c r="E20">
        <v>3</v>
      </c>
    </row>
  </sheetData>
  <sheetProtection sheet="1" objects="1" scenarios="1"/>
  <mergeCells count="48">
    <mergeCell ref="AB14:AG14"/>
    <mergeCell ref="A13:C13"/>
    <mergeCell ref="D13:I13"/>
    <mergeCell ref="J13:O13"/>
    <mergeCell ref="P13:U13"/>
    <mergeCell ref="V13:AA13"/>
    <mergeCell ref="AB13:AG13"/>
    <mergeCell ref="A14:C14"/>
    <mergeCell ref="D14:I14"/>
    <mergeCell ref="J14:O14"/>
    <mergeCell ref="P14:U14"/>
    <mergeCell ref="V14:AA14"/>
    <mergeCell ref="A11:C11"/>
    <mergeCell ref="D11:F11"/>
    <mergeCell ref="G11:I11"/>
    <mergeCell ref="J11:L11"/>
    <mergeCell ref="M11:O11"/>
    <mergeCell ref="AB12:AG12"/>
    <mergeCell ref="P11:R11"/>
    <mergeCell ref="S11:U11"/>
    <mergeCell ref="V11:X11"/>
    <mergeCell ref="Y11:AA11"/>
    <mergeCell ref="A12:C12"/>
    <mergeCell ref="D12:I12"/>
    <mergeCell ref="J12:O12"/>
    <mergeCell ref="P12:U12"/>
    <mergeCell ref="V12:AA12"/>
    <mergeCell ref="S2:U2"/>
    <mergeCell ref="V2:X2"/>
    <mergeCell ref="Y2:AA2"/>
    <mergeCell ref="AB11:AD11"/>
    <mergeCell ref="AE11:AG11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workbookViewId="0">
      <selection sqref="A1:C1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73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/>
      <c r="C5" s="37"/>
      <c r="D5" s="38"/>
      <c r="E5" s="34">
        <f>B5-D5</f>
        <v>0</v>
      </c>
      <c r="F5" s="34">
        <f>E5*IF(C5&lt;=3,3.5-C5,IF(B5&lt;85,0.05,LOOKUP(B5,{85,90,95},{0.1,0.2,0.3})))</f>
        <v>0</v>
      </c>
      <c r="G5" s="42"/>
      <c r="H5" s="26">
        <f>C5-G5</f>
        <v>0</v>
      </c>
      <c r="I5" s="29">
        <f>H5*IF(C5&lt;=3,3.5-C5,IF(B5&lt;85,0.05,LOOKUP(B5,{85,90,95},{0.1,0.2,0.3})))</f>
        <v>0</v>
      </c>
      <c r="J5" s="45"/>
      <c r="K5" s="17">
        <f>B5-J5</f>
        <v>0</v>
      </c>
      <c r="L5" s="17">
        <f>K5*IF(C5&lt;=3,3.5-C5,IF(B5&lt;85,0.05,ПРСМОТР(B5,{85,90,95},{0.1,0.2,0.3})))</f>
        <v>0</v>
      </c>
      <c r="M5" s="47"/>
      <c r="N5" s="27">
        <f>C5-M5</f>
        <v>0</v>
      </c>
      <c r="O5" s="30">
        <f>N5*IF(C5&lt;=3,3.5-C5,IF(B5&lt;85,0.05,LOOKUP(B5,{85,90,95},{0.1,0.2,0.3})))</f>
        <v>0</v>
      </c>
      <c r="P5" s="49"/>
      <c r="Q5" s="25">
        <f>B5-P5</f>
        <v>0</v>
      </c>
      <c r="R5" s="25">
        <f>Q5*IF(C5&lt;=3,3.5-C5,IF(B5&lt;85,0.05,LOOKUP(B5,{85,90,95},{0.1,0.2,0.3})))</f>
        <v>0</v>
      </c>
      <c r="S5" s="51"/>
      <c r="T5" s="28">
        <f>C5-S5</f>
        <v>0</v>
      </c>
      <c r="U5" s="31">
        <f>T5*IF(C5&lt;=3,3.5-C5,IF(B5&lt;85,0.05,LOOKUP(B5,{85,90,95},{0.1,0.2,0.3})))</f>
        <v>0</v>
      </c>
      <c r="V5" s="38"/>
      <c r="W5" s="34">
        <f>B5-V5</f>
        <v>0</v>
      </c>
      <c r="X5" s="34">
        <f>W5*IF(C5&lt;=3,3.5-C5,IF(B5&lt;85,0.05,LOOKUP(B5,{85,90,95},{0.1,0.2,0.3})))</f>
        <v>0</v>
      </c>
      <c r="Y5" s="42"/>
      <c r="Z5" s="26">
        <f>C5-Y5</f>
        <v>0</v>
      </c>
      <c r="AA5" s="29">
        <f>Z5*IF(C5&lt;=3,3.5-C5,IF(B5&lt;85,0.05,LOOKUP(B5,{85,90,95},{0.1,0.2,0.3})))</f>
        <v>0</v>
      </c>
      <c r="AB5" s="45"/>
      <c r="AC5" s="17">
        <f>B5-AB5</f>
        <v>0</v>
      </c>
      <c r="AD5" s="17">
        <f>AC5*IF(C5&lt;=3,3.5-C5,IF(B5&lt;85,0.05,LOOKUP(B5,{85,90,95},{0.1,0.2,0.3})))</f>
        <v>0</v>
      </c>
      <c r="AE5" s="47"/>
      <c r="AF5" s="27">
        <f>C5-AE5</f>
        <v>0</v>
      </c>
      <c r="AG5" s="30">
        <f>AF5*IF(C5&lt;=3,3.5-C5,IF(B5&lt;85,0.05,LOOKUP(B5,{85,90,95},{0.1,0.2,0.3})))</f>
        <v>0</v>
      </c>
    </row>
    <row r="6" spans="1:33" x14ac:dyDescent="0.25">
      <c r="A6" s="35">
        <v>2</v>
      </c>
      <c r="B6" s="39"/>
      <c r="C6" s="40"/>
      <c r="D6" s="41"/>
      <c r="E6" s="34">
        <f t="shared" ref="E6:E59" si="0">B6-D6</f>
        <v>0</v>
      </c>
      <c r="F6" s="34">
        <f>E6*IF(C6&lt;=3,3.5-C6,IF(B6&lt;85,0.05,LOOKUP(B6,{85,90,95},{0.1,0.2,0.3})))</f>
        <v>0</v>
      </c>
      <c r="G6" s="43"/>
      <c r="H6" s="26">
        <f t="shared" ref="H6:H27" si="1">C6-G6</f>
        <v>0</v>
      </c>
      <c r="I6" s="29">
        <f>H6*IF(C6&lt;=3,3.5-C6,IF(B6&lt;85,0.05,LOOKUP(B6,{85,90,95},{0.1,0.2,0.3})))</f>
        <v>0</v>
      </c>
      <c r="J6" s="46"/>
      <c r="K6" s="17">
        <f t="shared" ref="K6:K37" si="2">B6-J6</f>
        <v>0</v>
      </c>
      <c r="L6" s="17">
        <f>K6*IF(C6&lt;=3,3.5-C6,IF(B6&lt;85,0.05,ПРСМОТР(B6,{85,90,95},{0.1,0.2,0.3})))</f>
        <v>0</v>
      </c>
      <c r="M6" s="48"/>
      <c r="N6" s="27">
        <f t="shared" ref="N6:N59" si="3">C6-M6</f>
        <v>0</v>
      </c>
      <c r="O6" s="30">
        <f>N6*IF(C6&lt;=3,3.5-C6,IF(B6&lt;85,0.05,LOOKUP(B6,{85,90,95},{0.1,0.2,0.3})))</f>
        <v>0</v>
      </c>
      <c r="P6" s="50"/>
      <c r="Q6" s="25">
        <f t="shared" ref="Q6:Q28" si="4">B6-P6</f>
        <v>0</v>
      </c>
      <c r="R6" s="25">
        <f>Q6*IF(C6&lt;=3,3.5-C6,IF(B6&lt;85,0.05,LOOKUP(B6,{85,90,95},{0.1,0.2,0.3})))</f>
        <v>0</v>
      </c>
      <c r="S6" s="52"/>
      <c r="T6" s="28">
        <f t="shared" ref="T6:T59" si="5">C6-S6</f>
        <v>0</v>
      </c>
      <c r="U6" s="31">
        <f>T6*IF(C6&lt;=3,3.5-C6,IF(B6&lt;85,0.05,LOOKUP(B6,{85,90,95},{0.1,0.2,0.3})))</f>
        <v>0</v>
      </c>
      <c r="V6" s="41"/>
      <c r="W6" s="34">
        <f t="shared" ref="W6:W59" si="6">B6-V6</f>
        <v>0</v>
      </c>
      <c r="X6" s="34">
        <f>W6*IF(C6&lt;=3,3.5-C6,IF(B6&lt;85,0.05,LOOKUP(B6,{85,90,95},{0.1,0.2,0.3})))</f>
        <v>0</v>
      </c>
      <c r="Y6" s="43"/>
      <c r="Z6" s="26">
        <f t="shared" ref="Z6:Z59" si="7">C6-Y6</f>
        <v>0</v>
      </c>
      <c r="AA6" s="29">
        <f>Z6*IF(C6&lt;=3,3.5-C6,IF(B6&lt;85,0.05,LOOKUP(B6,{85,90,95},{0.1,0.2,0.3})))</f>
        <v>0</v>
      </c>
      <c r="AB6" s="46"/>
      <c r="AC6" s="17">
        <f t="shared" ref="AC6:AC59" si="8">B6-AB6</f>
        <v>0</v>
      </c>
      <c r="AD6" s="17">
        <f>AC6*IF(C6&lt;=3,3.5-C6,IF(B6&lt;85,0.05,LOOKUP(B6,{85,90,95},{0.1,0.2,0.3})))</f>
        <v>0</v>
      </c>
      <c r="AE6" s="48"/>
      <c r="AF6" s="27">
        <f t="shared" ref="AF6:AF59" si="9">C6-AE6</f>
        <v>0</v>
      </c>
      <c r="AG6" s="30">
        <f>AF6*IF(C6&lt;=3,3.5-C6,IF(B6&lt;85,0.05,LOOKUP(B6,{85,90,95},{0.1,0.2,0.3})))</f>
        <v>0</v>
      </c>
    </row>
    <row r="7" spans="1:33" x14ac:dyDescent="0.25">
      <c r="A7" s="35">
        <v>3</v>
      </c>
      <c r="B7" s="39"/>
      <c r="C7" s="40"/>
      <c r="D7" s="41"/>
      <c r="E7" s="34">
        <f t="shared" si="0"/>
        <v>0</v>
      </c>
      <c r="F7" s="34">
        <f>E7*IF(C7&lt;=3,3.5-C7,IF(B7&lt;85,0.05,LOOKUP(B7,{85,90,95},{0.1,0.2,0.3})))</f>
        <v>0</v>
      </c>
      <c r="G7" s="43"/>
      <c r="H7" s="26">
        <f t="shared" si="1"/>
        <v>0</v>
      </c>
      <c r="I7" s="29">
        <f>H7*IF(C7&lt;=3,3.5-C7,IF(B7&lt;85,0.05,LOOKUP(B7,{85,90,95},{0.1,0.2,0.3})))</f>
        <v>0</v>
      </c>
      <c r="J7" s="46"/>
      <c r="K7" s="17">
        <f t="shared" si="2"/>
        <v>0</v>
      </c>
      <c r="L7" s="17">
        <f>K7*IF(C7&lt;=3,3.5-C7,IF(B7&lt;85,0.05,ПРСМОТР(B7,{85,90,95},{0.1,0.2,0.3})))</f>
        <v>0</v>
      </c>
      <c r="M7" s="48"/>
      <c r="N7" s="27">
        <f t="shared" si="3"/>
        <v>0</v>
      </c>
      <c r="O7" s="30">
        <f>N7*IF(C7&lt;=3,3.5-C7,IF(B7&lt;85,0.05,LOOKUP(B7,{85,90,95},{0.1,0.2,0.3})))</f>
        <v>0</v>
      </c>
      <c r="P7" s="50"/>
      <c r="Q7" s="25">
        <f t="shared" si="4"/>
        <v>0</v>
      </c>
      <c r="R7" s="25">
        <f>Q7*IF(C7&lt;=3,3.5-C7,IF(B7&lt;85,0.05,LOOKUP(B7,{85,90,95},{0.1,0.2,0.3})))</f>
        <v>0</v>
      </c>
      <c r="S7" s="52"/>
      <c r="T7" s="28">
        <f t="shared" si="5"/>
        <v>0</v>
      </c>
      <c r="U7" s="31">
        <f>T7*IF(C7&lt;=3,3.5-C7,IF(B7&lt;85,0.05,LOOKUP(B7,{85,90,95},{0.1,0.2,0.3})))</f>
        <v>0</v>
      </c>
      <c r="V7" s="41"/>
      <c r="W7" s="34">
        <f t="shared" si="6"/>
        <v>0</v>
      </c>
      <c r="X7" s="34">
        <f>W7*IF(C7&lt;=3,3.5-C7,IF(B7&lt;85,0.05,LOOKUP(B7,{85,90,95},{0.1,0.2,0.3})))</f>
        <v>0</v>
      </c>
      <c r="Y7" s="43"/>
      <c r="Z7" s="26">
        <f t="shared" si="7"/>
        <v>0</v>
      </c>
      <c r="AA7" s="29">
        <f>Z7*IF(C7&lt;=3,3.5-C7,IF(B7&lt;85,0.05,LOOKUP(B7,{85,90,95},{0.1,0.2,0.3})))</f>
        <v>0</v>
      </c>
      <c r="AB7" s="46"/>
      <c r="AC7" s="17">
        <f t="shared" si="8"/>
        <v>0</v>
      </c>
      <c r="AD7" s="17">
        <f>AC7*IF(C7&lt;=3,3.5-C7,IF(B7&lt;85,0.05,LOOKUP(B7,{85,90,95},{0.1,0.2,0.3})))</f>
        <v>0</v>
      </c>
      <c r="AE7" s="48"/>
      <c r="AF7" s="27">
        <f t="shared" si="9"/>
        <v>0</v>
      </c>
      <c r="AG7" s="30">
        <f>AF7*IF(C7&lt;=3,3.5-C7,IF(B7&lt;85,0.05,LOOKUP(B7,{85,90,95},{0.1,0.2,0.3})))</f>
        <v>0</v>
      </c>
    </row>
    <row r="8" spans="1:33" x14ac:dyDescent="0.25">
      <c r="A8" s="35">
        <v>4</v>
      </c>
      <c r="B8" s="39"/>
      <c r="C8" s="40"/>
      <c r="D8" s="41"/>
      <c r="E8" s="34">
        <f t="shared" si="0"/>
        <v>0</v>
      </c>
      <c r="F8" s="34">
        <f>E8*IF(C8&lt;=3,3.5-C8,IF(B8&lt;85,0.05,LOOKUP(B8,{85,90,95},{0.1,0.2,0.3})))</f>
        <v>0</v>
      </c>
      <c r="G8" s="43"/>
      <c r="H8" s="26">
        <f t="shared" si="1"/>
        <v>0</v>
      </c>
      <c r="I8" s="29">
        <f>H8*IF(C8&lt;=3,3.5-C8,IF(B8&lt;85,0.05,LOOKUP(B8,{85,90,95},{0.1,0.2,0.3})))</f>
        <v>0</v>
      </c>
      <c r="J8" s="46"/>
      <c r="K8" s="17">
        <f t="shared" si="2"/>
        <v>0</v>
      </c>
      <c r="L8" s="17">
        <f>K8*IF(C8&lt;=3,3.5-C8,IF(B8&lt;85,0.05,ПРСМОТР(B8,{85,90,95},{0.1,0.2,0.3})))</f>
        <v>0</v>
      </c>
      <c r="M8" s="48"/>
      <c r="N8" s="27">
        <f t="shared" si="3"/>
        <v>0</v>
      </c>
      <c r="O8" s="30">
        <f>N8*IF(C8&lt;=3,3.5-C8,IF(B8&lt;85,0.05,LOOKUP(B8,{85,90,95},{0.1,0.2,0.3})))</f>
        <v>0</v>
      </c>
      <c r="P8" s="50"/>
      <c r="Q8" s="25">
        <f t="shared" si="4"/>
        <v>0</v>
      </c>
      <c r="R8" s="25">
        <f>Q8*IF(C8&lt;=3,3.5-C8,IF(B8&lt;85,0.05,LOOKUP(B8,{85,90,95},{0.1,0.2,0.3})))</f>
        <v>0</v>
      </c>
      <c r="S8" s="52"/>
      <c r="T8" s="28">
        <f t="shared" si="5"/>
        <v>0</v>
      </c>
      <c r="U8" s="31">
        <f>T8*IF(C8&lt;=3,3.5-C8,IF(B8&lt;85,0.05,LOOKUP(B8,{85,90,95},{0.1,0.2,0.3})))</f>
        <v>0</v>
      </c>
      <c r="V8" s="41"/>
      <c r="W8" s="34">
        <f t="shared" si="6"/>
        <v>0</v>
      </c>
      <c r="X8" s="34">
        <f>W8*IF(C8&lt;=3,3.5-C8,IF(B8&lt;85,0.05,LOOKUP(B8,{85,90,95},{0.1,0.2,0.3})))</f>
        <v>0</v>
      </c>
      <c r="Y8" s="43"/>
      <c r="Z8" s="26">
        <f t="shared" si="7"/>
        <v>0</v>
      </c>
      <c r="AA8" s="29">
        <f>Z8*IF(C8&lt;=3,3.5-C8,IF(B8&lt;85,0.05,LOOKUP(B8,{85,90,95},{0.1,0.2,0.3})))</f>
        <v>0</v>
      </c>
      <c r="AB8" s="46"/>
      <c r="AC8" s="17">
        <f t="shared" si="8"/>
        <v>0</v>
      </c>
      <c r="AD8" s="17">
        <f>AC8*IF(C8&lt;=3,3.5-C8,IF(B8&lt;85,0.05,LOOKUP(B8,{85,90,95},{0.1,0.2,0.3})))</f>
        <v>0</v>
      </c>
      <c r="AE8" s="48"/>
      <c r="AF8" s="27">
        <f t="shared" si="9"/>
        <v>0</v>
      </c>
      <c r="AG8" s="30">
        <f>AF8*IF(C8&lt;=3,3.5-C8,IF(B8&lt;85,0.05,LOOKUP(B8,{85,90,95},{0.1,0.2,0.3})))</f>
        <v>0</v>
      </c>
    </row>
    <row r="9" spans="1:33" x14ac:dyDescent="0.25">
      <c r="A9" s="35">
        <v>5</v>
      </c>
      <c r="B9" s="39"/>
      <c r="C9" s="40"/>
      <c r="D9" s="41"/>
      <c r="E9" s="34">
        <f t="shared" si="0"/>
        <v>0</v>
      </c>
      <c r="F9" s="34">
        <f>E9*IF(C9&lt;=3,3.5-C9,IF(B9&lt;85,0.05,LOOKUP(B9,{85,90,95},{0.1,0.2,0.3})))</f>
        <v>0</v>
      </c>
      <c r="G9" s="43"/>
      <c r="H9" s="26">
        <f t="shared" si="1"/>
        <v>0</v>
      </c>
      <c r="I9" s="29">
        <f>H9*IF(C9&lt;=3,3.5-C9,IF(B9&lt;85,0.05,LOOKUP(B9,{85,90,95},{0.1,0.2,0.3})))</f>
        <v>0</v>
      </c>
      <c r="J9" s="46"/>
      <c r="K9" s="17">
        <f t="shared" si="2"/>
        <v>0</v>
      </c>
      <c r="L9" s="17">
        <f>K9*IF(C9&lt;=3,3.5-C9,IF(B9&lt;85,0.05,ПРСМОТР(B9,{85,90,95},{0.1,0.2,0.3})))</f>
        <v>0</v>
      </c>
      <c r="M9" s="48"/>
      <c r="N9" s="27">
        <f t="shared" si="3"/>
        <v>0</v>
      </c>
      <c r="O9" s="30">
        <f>N9*IF(C9&lt;=3,3.5-C9,IF(B9&lt;85,0.05,LOOKUP(B9,{85,90,95},{0.1,0.2,0.3})))</f>
        <v>0</v>
      </c>
      <c r="P9" s="50"/>
      <c r="Q9" s="25">
        <f t="shared" si="4"/>
        <v>0</v>
      </c>
      <c r="R9" s="25">
        <f>Q9*IF(C9&lt;=3,3.5-C9,IF(B9&lt;85,0.05,LOOKUP(B9,{85,90,95},{0.1,0.2,0.3})))</f>
        <v>0</v>
      </c>
      <c r="S9" s="52"/>
      <c r="T9" s="28">
        <f t="shared" si="5"/>
        <v>0</v>
      </c>
      <c r="U9" s="31">
        <f>T9*IF(C9&lt;=3,3.5-C9,IF(B9&lt;85,0.05,LOOKUP(B9,{85,90,95},{0.1,0.2,0.3})))</f>
        <v>0</v>
      </c>
      <c r="V9" s="41"/>
      <c r="W9" s="34">
        <f t="shared" si="6"/>
        <v>0</v>
      </c>
      <c r="X9" s="34">
        <f>W9*IF(C9&lt;=3,3.5-C9,IF(B9&lt;85,0.05,LOOKUP(B9,{85,90,95},{0.1,0.2,0.3})))</f>
        <v>0</v>
      </c>
      <c r="Y9" s="43"/>
      <c r="Z9" s="26">
        <f t="shared" si="7"/>
        <v>0</v>
      </c>
      <c r="AA9" s="29">
        <f>Z9*IF(C9&lt;=3,3.5-C9,IF(B9&lt;85,0.05,LOOKUP(B9,{85,90,95},{0.1,0.2,0.3})))</f>
        <v>0</v>
      </c>
      <c r="AB9" s="46"/>
      <c r="AC9" s="17">
        <f t="shared" si="8"/>
        <v>0</v>
      </c>
      <c r="AD9" s="17">
        <f>AC9*IF(C9&lt;=3,3.5-C9,IF(B9&lt;85,0.05,LOOKUP(B9,{85,90,95},{0.1,0.2,0.3})))</f>
        <v>0</v>
      </c>
      <c r="AE9" s="48"/>
      <c r="AF9" s="27">
        <f t="shared" si="9"/>
        <v>0</v>
      </c>
      <c r="AG9" s="30">
        <f>AF9*IF(C9&lt;=3,3.5-C9,IF(B9&lt;85,0.05,LOOKUP(B9,{85,90,95},{0.1,0.2,0.3})))</f>
        <v>0</v>
      </c>
    </row>
    <row r="10" spans="1:33" x14ac:dyDescent="0.25">
      <c r="A10" s="35">
        <v>6</v>
      </c>
      <c r="B10" s="39"/>
      <c r="C10" s="40"/>
      <c r="D10" s="41"/>
      <c r="E10" s="34">
        <f t="shared" si="0"/>
        <v>0</v>
      </c>
      <c r="F10" s="34">
        <f>E10*IF(C10&lt;=3,3.5-C10,IF(B10&lt;85,0.05,LOOKUP(B10,{85,90,95},{0.1,0.2,0.3})))</f>
        <v>0</v>
      </c>
      <c r="G10" s="43"/>
      <c r="H10" s="26">
        <f t="shared" si="1"/>
        <v>0</v>
      </c>
      <c r="I10" s="29">
        <f>H10*IF(C10&lt;=3,3.5-C10,IF(B10&lt;85,0.05,LOOKUP(B10,{85,90,95},{0.1,0.2,0.3})))</f>
        <v>0</v>
      </c>
      <c r="J10" s="46"/>
      <c r="K10" s="17">
        <f t="shared" si="2"/>
        <v>0</v>
      </c>
      <c r="L10" s="17">
        <f>K10*IF(C10&lt;=3,3.5-C10,IF(B10&lt;85,0.05,ПРСМОТР(B10,{85,90,95},{0.1,0.2,0.3})))</f>
        <v>0</v>
      </c>
      <c r="M10" s="48"/>
      <c r="N10" s="27">
        <f t="shared" si="3"/>
        <v>0</v>
      </c>
      <c r="O10" s="30">
        <f>N10*IF(C10&lt;=3,3.5-C10,IF(B10&lt;85,0.05,LOOKUP(B10,{85,90,95},{0.1,0.2,0.3})))</f>
        <v>0</v>
      </c>
      <c r="P10" s="50"/>
      <c r="Q10" s="25">
        <f t="shared" si="4"/>
        <v>0</v>
      </c>
      <c r="R10" s="25">
        <f>Q10*IF(C10&lt;=3,3.5-C10,IF(B10&lt;85,0.05,LOOKUP(B10,{85,90,95},{0.1,0.2,0.3})))</f>
        <v>0</v>
      </c>
      <c r="S10" s="52"/>
      <c r="T10" s="28">
        <f t="shared" si="5"/>
        <v>0</v>
      </c>
      <c r="U10" s="31">
        <f>T10*IF(C10&lt;=3,3.5-C10,IF(B10&lt;85,0.05,LOOKUP(B10,{85,90,95},{0.1,0.2,0.3})))</f>
        <v>0</v>
      </c>
      <c r="V10" s="41"/>
      <c r="W10" s="34">
        <f t="shared" si="6"/>
        <v>0</v>
      </c>
      <c r="X10" s="34">
        <f>W10*IF(C10&lt;=3,3.5-C10,IF(B10&lt;85,0.05,LOOKUP(B10,{85,90,95},{0.1,0.2,0.3})))</f>
        <v>0</v>
      </c>
      <c r="Y10" s="43"/>
      <c r="Z10" s="26">
        <f t="shared" si="7"/>
        <v>0</v>
      </c>
      <c r="AA10" s="29">
        <f>Z10*IF(C10&lt;=3,3.5-C10,IF(B10&lt;85,0.05,LOOKUP(B10,{85,90,95},{0.1,0.2,0.3})))</f>
        <v>0</v>
      </c>
      <c r="AB10" s="46"/>
      <c r="AC10" s="17">
        <f t="shared" si="8"/>
        <v>0</v>
      </c>
      <c r="AD10" s="17">
        <f>AC10*IF(C10&lt;=3,3.5-C10,IF(B10&lt;85,0.05,LOOKUP(B10,{85,90,95},{0.1,0.2,0.3})))</f>
        <v>0</v>
      </c>
      <c r="AE10" s="48"/>
      <c r="AF10" s="27">
        <f t="shared" si="9"/>
        <v>0</v>
      </c>
      <c r="AG10" s="30">
        <f>AF10*IF(C10&lt;=3,3.5-C10,IF(B10&lt;85,0.05,LOOKUP(B10,{85,90,95},{0.1,0.2,0.3})))</f>
        <v>0</v>
      </c>
    </row>
    <row r="11" spans="1:33" x14ac:dyDescent="0.25">
      <c r="A11" s="35">
        <v>7</v>
      </c>
      <c r="B11" s="39"/>
      <c r="C11" s="40"/>
      <c r="D11" s="41"/>
      <c r="E11" s="34">
        <f t="shared" si="0"/>
        <v>0</v>
      </c>
      <c r="F11" s="34">
        <f>E11*IF(C11&lt;=3,3.5-C11,IF(B11&lt;85,0.05,LOOKUP(B11,{85,90,95},{0.1,0.2,0.3})))</f>
        <v>0</v>
      </c>
      <c r="G11" s="43"/>
      <c r="H11" s="26">
        <f t="shared" si="1"/>
        <v>0</v>
      </c>
      <c r="I11" s="29">
        <f>H11*IF(C11&lt;=3,3.5-C11,IF(B11&lt;85,0.05,LOOKUP(B11,{85,90,95},{0.1,0.2,0.3})))</f>
        <v>0</v>
      </c>
      <c r="J11" s="46"/>
      <c r="K11" s="17">
        <f t="shared" si="2"/>
        <v>0</v>
      </c>
      <c r="L11" s="17">
        <f>K11*IF(C11&lt;=3,3.5-C11,IF(B11&lt;85,0.05,ПРСМОТР(B11,{85,90,95},{0.1,0.2,0.3})))</f>
        <v>0</v>
      </c>
      <c r="M11" s="48"/>
      <c r="N11" s="27">
        <f t="shared" si="3"/>
        <v>0</v>
      </c>
      <c r="O11" s="30">
        <f>N11*IF(C11&lt;=3,3.5-C11,IF(B11&lt;85,0.05,LOOKUP(B11,{85,90,95},{0.1,0.2,0.3})))</f>
        <v>0</v>
      </c>
      <c r="P11" s="50"/>
      <c r="Q11" s="25">
        <f t="shared" si="4"/>
        <v>0</v>
      </c>
      <c r="R11" s="25">
        <f>Q11*IF(C11&lt;=3,3.5-C11,IF(B11&lt;85,0.05,LOOKUP(B11,{85,90,95},{0.1,0.2,0.3})))</f>
        <v>0</v>
      </c>
      <c r="S11" s="52"/>
      <c r="T11" s="28">
        <f t="shared" si="5"/>
        <v>0</v>
      </c>
      <c r="U11" s="31">
        <f>T11*IF(C11&lt;=3,3.5-C11,IF(B11&lt;85,0.05,LOOKUP(B11,{85,90,95},{0.1,0.2,0.3})))</f>
        <v>0</v>
      </c>
      <c r="V11" s="41"/>
      <c r="W11" s="34">
        <f t="shared" si="6"/>
        <v>0</v>
      </c>
      <c r="X11" s="34">
        <f>W11*IF(C11&lt;=3,3.5-C11,IF(B11&lt;85,0.05,LOOKUP(B11,{85,90,95},{0.1,0.2,0.3})))</f>
        <v>0</v>
      </c>
      <c r="Y11" s="43"/>
      <c r="Z11" s="26">
        <f t="shared" si="7"/>
        <v>0</v>
      </c>
      <c r="AA11" s="29">
        <f>Z11*IF(C11&lt;=3,3.5-C11,IF(B11&lt;85,0.05,LOOKUP(B11,{85,90,95},{0.1,0.2,0.3})))</f>
        <v>0</v>
      </c>
      <c r="AB11" s="46"/>
      <c r="AC11" s="17">
        <f t="shared" si="8"/>
        <v>0</v>
      </c>
      <c r="AD11" s="17">
        <f>AC11*IF(C11&lt;=3,3.5-C11,IF(B11&lt;85,0.05,LOOKUP(B11,{85,90,95},{0.1,0.2,0.3})))</f>
        <v>0</v>
      </c>
      <c r="AE11" s="48"/>
      <c r="AF11" s="27">
        <f t="shared" si="9"/>
        <v>0</v>
      </c>
      <c r="AG11" s="30">
        <f>AF11*IF(C11&lt;=3,3.5-C11,IF(B11&lt;85,0.05,LOOKUP(B11,{85,90,95},{0.1,0.2,0.3})))</f>
        <v>0</v>
      </c>
    </row>
    <row r="12" spans="1:33" x14ac:dyDescent="0.25">
      <c r="A12" s="35">
        <v>8</v>
      </c>
      <c r="B12" s="39"/>
      <c r="C12" s="40"/>
      <c r="D12" s="41"/>
      <c r="E12" s="34">
        <f t="shared" si="0"/>
        <v>0</v>
      </c>
      <c r="F12" s="34">
        <f>E12*IF(C12&lt;=3,3.5-C12,IF(B12&lt;85,0.05,LOOKUP(B12,{85,90,95},{0.1,0.2,0.3})))</f>
        <v>0</v>
      </c>
      <c r="G12" s="43"/>
      <c r="H12" s="26">
        <f t="shared" si="1"/>
        <v>0</v>
      </c>
      <c r="I12" s="29">
        <f>H12*IF(C12&lt;=3,3.5-C12,IF(B12&lt;85,0.05,LOOKUP(B12,{85,90,95},{0.1,0.2,0.3})))</f>
        <v>0</v>
      </c>
      <c r="J12" s="46"/>
      <c r="K12" s="17">
        <f t="shared" si="2"/>
        <v>0</v>
      </c>
      <c r="L12" s="17">
        <f>K12*IF(C12&lt;=3,3.5-C12,IF(B12&lt;85,0.05,ПРСМОТР(B12,{85,90,95},{0.1,0.2,0.3})))</f>
        <v>0</v>
      </c>
      <c r="M12" s="48"/>
      <c r="N12" s="27">
        <f t="shared" si="3"/>
        <v>0</v>
      </c>
      <c r="O12" s="30">
        <f>N12*IF(C12&lt;=3,3.5-C12,IF(B12&lt;85,0.05,LOOKUP(B12,{85,90,95},{0.1,0.2,0.3})))</f>
        <v>0</v>
      </c>
      <c r="P12" s="50"/>
      <c r="Q12" s="25">
        <f t="shared" si="4"/>
        <v>0</v>
      </c>
      <c r="R12" s="25">
        <f>Q12*IF(C12&lt;=3,3.5-C12,IF(B12&lt;85,0.05,LOOKUP(B12,{85,90,95},{0.1,0.2,0.3})))</f>
        <v>0</v>
      </c>
      <c r="S12" s="52"/>
      <c r="T12" s="28">
        <f t="shared" si="5"/>
        <v>0</v>
      </c>
      <c r="U12" s="31">
        <f>T12*IF(C12&lt;=3,3.5-C12,IF(B12&lt;85,0.05,LOOKUP(B12,{85,90,95},{0.1,0.2,0.3})))</f>
        <v>0</v>
      </c>
      <c r="V12" s="41"/>
      <c r="W12" s="34">
        <f t="shared" si="6"/>
        <v>0</v>
      </c>
      <c r="X12" s="34">
        <f>W12*IF(C12&lt;=3,3.5-C12,IF(B12&lt;85,0.05,LOOKUP(B12,{85,90,95},{0.1,0.2,0.3})))</f>
        <v>0</v>
      </c>
      <c r="Y12" s="43"/>
      <c r="Z12" s="26">
        <f t="shared" si="7"/>
        <v>0</v>
      </c>
      <c r="AA12" s="29">
        <f>Z12*IF(C12&lt;=3,3.5-C12,IF(B12&lt;85,0.05,LOOKUP(B12,{85,90,95},{0.1,0.2,0.3})))</f>
        <v>0</v>
      </c>
      <c r="AB12" s="46"/>
      <c r="AC12" s="17">
        <f t="shared" si="8"/>
        <v>0</v>
      </c>
      <c r="AD12" s="17">
        <f>AC12*IF(C12&lt;=3,3.5-C12,IF(B12&lt;85,0.05,LOOKUP(B12,{85,90,95},{0.1,0.2,0.3})))</f>
        <v>0</v>
      </c>
      <c r="AE12" s="48"/>
      <c r="AF12" s="27">
        <f t="shared" si="9"/>
        <v>0</v>
      </c>
      <c r="AG12" s="30">
        <f>AF12*IF(C12&lt;=3,3.5-C12,IF(B12&lt;85,0.05,LOOKUP(B12,{85,90,95},{0.1,0.2,0.3})))</f>
        <v>0</v>
      </c>
    </row>
    <row r="13" spans="1:33" x14ac:dyDescent="0.25">
      <c r="A13" s="35">
        <v>9</v>
      </c>
      <c r="B13" s="39"/>
      <c r="C13" s="40"/>
      <c r="D13" s="41"/>
      <c r="E13" s="34">
        <f t="shared" si="0"/>
        <v>0</v>
      </c>
      <c r="F13" s="34">
        <f>E13*IF(C13&lt;=3,3.5-C13,IF(B13&lt;85,0.05,LOOKUP(B13,{85,90,95},{0.1,0.2,0.3})))</f>
        <v>0</v>
      </c>
      <c r="G13" s="43"/>
      <c r="H13" s="26">
        <f t="shared" si="1"/>
        <v>0</v>
      </c>
      <c r="I13" s="29">
        <f>H13*IF(C13&lt;=3,3.5-C13,IF(B13&lt;85,0.05,LOOKUP(B13,{85,90,95},{0.1,0.2,0.3})))</f>
        <v>0</v>
      </c>
      <c r="J13" s="46"/>
      <c r="K13" s="17">
        <f t="shared" si="2"/>
        <v>0</v>
      </c>
      <c r="L13" s="17">
        <f>K13*IF(C13&lt;=3,3.5-C13,IF(B13&lt;85,0.05,ПРСМОТР(B13,{85,90,95},{0.1,0.2,0.3})))</f>
        <v>0</v>
      </c>
      <c r="M13" s="48"/>
      <c r="N13" s="27">
        <f t="shared" si="3"/>
        <v>0</v>
      </c>
      <c r="O13" s="30">
        <f>N13*IF(C13&lt;=3,3.5-C13,IF(B13&lt;85,0.05,LOOKUP(B13,{85,90,95},{0.1,0.2,0.3})))</f>
        <v>0</v>
      </c>
      <c r="P13" s="50"/>
      <c r="Q13" s="25">
        <f t="shared" si="4"/>
        <v>0</v>
      </c>
      <c r="R13" s="25">
        <f>Q13*IF(C13&lt;=3,3.5-C13,IF(B13&lt;85,0.05,LOOKUP(B13,{85,90,95},{0.1,0.2,0.3})))</f>
        <v>0</v>
      </c>
      <c r="S13" s="52"/>
      <c r="T13" s="28">
        <f t="shared" si="5"/>
        <v>0</v>
      </c>
      <c r="U13" s="31">
        <f>T13*IF(C13&lt;=3,3.5-C13,IF(B13&lt;85,0.05,LOOKUP(B13,{85,90,95},{0.1,0.2,0.3})))</f>
        <v>0</v>
      </c>
      <c r="V13" s="41"/>
      <c r="W13" s="34">
        <f t="shared" si="6"/>
        <v>0</v>
      </c>
      <c r="X13" s="34">
        <f>W13*IF(C13&lt;=3,3.5-C13,IF(B13&lt;85,0.05,LOOKUP(B13,{85,90,95},{0.1,0.2,0.3})))</f>
        <v>0</v>
      </c>
      <c r="Y13" s="43"/>
      <c r="Z13" s="26">
        <f t="shared" si="7"/>
        <v>0</v>
      </c>
      <c r="AA13" s="29">
        <f>Z13*IF(C13&lt;=3,3.5-C13,IF(B13&lt;85,0.05,LOOKUP(B13,{85,90,95},{0.1,0.2,0.3})))</f>
        <v>0</v>
      </c>
      <c r="AB13" s="46"/>
      <c r="AC13" s="17">
        <f t="shared" si="8"/>
        <v>0</v>
      </c>
      <c r="AD13" s="17">
        <f>AC13*IF(C13&lt;=3,3.5-C13,IF(B13&lt;85,0.05,LOOKUP(B13,{85,90,95},{0.1,0.2,0.3})))</f>
        <v>0</v>
      </c>
      <c r="AE13" s="48"/>
      <c r="AF13" s="27">
        <f t="shared" si="9"/>
        <v>0</v>
      </c>
      <c r="AG13" s="30">
        <f>AF13*IF(C13&lt;=3,3.5-C13,IF(B13&lt;85,0.05,LOOKUP(B13,{85,90,95},{0.1,0.2,0.3})))</f>
        <v>0</v>
      </c>
    </row>
    <row r="14" spans="1:33" x14ac:dyDescent="0.25">
      <c r="A14" s="35">
        <v>10</v>
      </c>
      <c r="B14" s="39"/>
      <c r="C14" s="40"/>
      <c r="D14" s="41"/>
      <c r="E14" s="34">
        <f t="shared" si="0"/>
        <v>0</v>
      </c>
      <c r="F14" s="34">
        <f>E14*IF(C14&lt;=3,3.5-C14,IF(B14&lt;85,0.05,LOOKUP(B14,{85,90,95},{0.1,0.2,0.3})))</f>
        <v>0</v>
      </c>
      <c r="G14" s="43"/>
      <c r="H14" s="26">
        <f t="shared" si="1"/>
        <v>0</v>
      </c>
      <c r="I14" s="29">
        <f>H14*IF(C14&lt;=3,3.5-C14,IF(B14&lt;85,0.05,LOOKUP(B14,{85,90,95},{0.1,0.2,0.3})))</f>
        <v>0</v>
      </c>
      <c r="J14" s="46"/>
      <c r="K14" s="17">
        <f t="shared" si="2"/>
        <v>0</v>
      </c>
      <c r="L14" s="17">
        <f>K14*IF(C14&lt;=3,3.5-C14,IF(B14&lt;85,0.05,ПРСМОТР(B14,{85,90,95},{0.1,0.2,0.3})))</f>
        <v>0</v>
      </c>
      <c r="M14" s="48"/>
      <c r="N14" s="27">
        <f t="shared" si="3"/>
        <v>0</v>
      </c>
      <c r="O14" s="30">
        <f>N14*IF(C14&lt;=3,3.5-C14,IF(B14&lt;85,0.05,LOOKUP(B14,{85,90,95},{0.1,0.2,0.3})))</f>
        <v>0</v>
      </c>
      <c r="P14" s="50"/>
      <c r="Q14" s="25">
        <f t="shared" si="4"/>
        <v>0</v>
      </c>
      <c r="R14" s="25">
        <f>Q14*IF(C14&lt;=3,3.5-C14,IF(B14&lt;85,0.05,LOOKUP(B14,{85,90,95},{0.1,0.2,0.3})))</f>
        <v>0</v>
      </c>
      <c r="S14" s="52"/>
      <c r="T14" s="28">
        <f t="shared" si="5"/>
        <v>0</v>
      </c>
      <c r="U14" s="31">
        <f>T14*IF(C14&lt;=3,3.5-C14,IF(B14&lt;85,0.05,LOOKUP(B14,{85,90,95},{0.1,0.2,0.3})))</f>
        <v>0</v>
      </c>
      <c r="V14" s="41"/>
      <c r="W14" s="34">
        <f t="shared" si="6"/>
        <v>0</v>
      </c>
      <c r="X14" s="34">
        <f>W14*IF(C14&lt;=3,3.5-C14,IF(B14&lt;85,0.05,LOOKUP(B14,{85,90,95},{0.1,0.2,0.3})))</f>
        <v>0</v>
      </c>
      <c r="Y14" s="43"/>
      <c r="Z14" s="26">
        <f t="shared" si="7"/>
        <v>0</v>
      </c>
      <c r="AA14" s="29">
        <f>Z14*IF(C14&lt;=3,3.5-C14,IF(B14&lt;85,0.05,LOOKUP(B14,{85,90,95},{0.1,0.2,0.3})))</f>
        <v>0</v>
      </c>
      <c r="AB14" s="46"/>
      <c r="AC14" s="17">
        <f t="shared" si="8"/>
        <v>0</v>
      </c>
      <c r="AD14" s="17">
        <f>AC14*IF(C14&lt;=3,3.5-C14,IF(B14&lt;85,0.05,LOOKUP(B14,{85,90,95},{0.1,0.2,0.3})))</f>
        <v>0</v>
      </c>
      <c r="AE14" s="48"/>
      <c r="AF14" s="27">
        <f t="shared" si="9"/>
        <v>0</v>
      </c>
      <c r="AG14" s="30">
        <f>AF14*IF(C14&lt;=3,3.5-C14,IF(B14&lt;85,0.05,LOOKUP(B14,{85,90,95},{0.1,0.2,0.3})))</f>
        <v>0</v>
      </c>
    </row>
    <row r="15" spans="1:33" x14ac:dyDescent="0.25">
      <c r="A15" s="35">
        <v>11</v>
      </c>
      <c r="B15" s="39"/>
      <c r="C15" s="40"/>
      <c r="D15" s="41"/>
      <c r="E15" s="34">
        <f t="shared" si="0"/>
        <v>0</v>
      </c>
      <c r="F15" s="34">
        <f>E15*IF(C15&lt;=3,3.5-C15,IF(B15&lt;85,0.05,LOOKUP(B15,{85,90,95},{0.1,0.2,0.3})))</f>
        <v>0</v>
      </c>
      <c r="G15" s="43"/>
      <c r="H15" s="26">
        <f t="shared" si="1"/>
        <v>0</v>
      </c>
      <c r="I15" s="29">
        <f>H15*IF(C15&lt;=3,3.5-C15,IF(B15&lt;85,0.05,LOOKUP(B15,{85,90,95},{0.1,0.2,0.3})))</f>
        <v>0</v>
      </c>
      <c r="J15" s="46"/>
      <c r="K15" s="17">
        <f t="shared" si="2"/>
        <v>0</v>
      </c>
      <c r="L15" s="17">
        <f>K15*IF(C15&lt;=3,3.5-C15,IF(B15&lt;85,0.05,ПРСМОТР(B15,{85,90,95},{0.1,0.2,0.3})))</f>
        <v>0</v>
      </c>
      <c r="M15" s="48"/>
      <c r="N15" s="27">
        <f t="shared" si="3"/>
        <v>0</v>
      </c>
      <c r="O15" s="30">
        <f>N15*IF(C15&lt;=3,3.5-C15,IF(B15&lt;85,0.05,LOOKUP(B15,{85,90,95},{0.1,0.2,0.3})))</f>
        <v>0</v>
      </c>
      <c r="P15" s="50"/>
      <c r="Q15" s="25">
        <f t="shared" si="4"/>
        <v>0</v>
      </c>
      <c r="R15" s="25">
        <f>Q15*IF(C15&lt;=3,3.5-C15,IF(B15&lt;85,0.05,LOOKUP(B15,{85,90,95},{0.1,0.2,0.3})))</f>
        <v>0</v>
      </c>
      <c r="S15" s="52"/>
      <c r="T15" s="28">
        <f t="shared" si="5"/>
        <v>0</v>
      </c>
      <c r="U15" s="31">
        <f>T15*IF(C15&lt;=3,3.5-C15,IF(B15&lt;85,0.05,LOOKUP(B15,{85,90,95},{0.1,0.2,0.3})))</f>
        <v>0</v>
      </c>
      <c r="V15" s="41"/>
      <c r="W15" s="34">
        <f t="shared" si="6"/>
        <v>0</v>
      </c>
      <c r="X15" s="34">
        <f>W15*IF(C15&lt;=3,3.5-C15,IF(B15&lt;85,0.05,LOOKUP(B15,{85,90,95},{0.1,0.2,0.3})))</f>
        <v>0</v>
      </c>
      <c r="Y15" s="43"/>
      <c r="Z15" s="26">
        <f t="shared" si="7"/>
        <v>0</v>
      </c>
      <c r="AA15" s="29">
        <f>Z15*IF(C15&lt;=3,3.5-C15,IF(B15&lt;85,0.05,LOOKUP(B15,{85,90,95},{0.1,0.2,0.3})))</f>
        <v>0</v>
      </c>
      <c r="AB15" s="46"/>
      <c r="AC15" s="17">
        <f t="shared" si="8"/>
        <v>0</v>
      </c>
      <c r="AD15" s="17">
        <f>AC15*IF(C15&lt;=3,3.5-C15,IF(B15&lt;85,0.05,LOOKUP(B15,{85,90,95},{0.1,0.2,0.3})))</f>
        <v>0</v>
      </c>
      <c r="AE15" s="48"/>
      <c r="AF15" s="27">
        <f t="shared" si="9"/>
        <v>0</v>
      </c>
      <c r="AG15" s="30">
        <f>AF15*IF(C15&lt;=3,3.5-C15,IF(B15&lt;85,0.05,LOOKUP(B15,{85,90,95},{0.1,0.2,0.3})))</f>
        <v>0</v>
      </c>
    </row>
    <row r="16" spans="1:33" x14ac:dyDescent="0.25">
      <c r="A16" s="35">
        <v>12</v>
      </c>
      <c r="B16" s="39"/>
      <c r="C16" s="40"/>
      <c r="D16" s="41"/>
      <c r="E16" s="34">
        <f t="shared" si="0"/>
        <v>0</v>
      </c>
      <c r="F16" s="34">
        <f>E16*IF(C16&lt;=3,3.5-C16,IF(B16&lt;85,0.05,LOOKUP(B16,{85,90,95},{0.1,0.2,0.3})))</f>
        <v>0</v>
      </c>
      <c r="G16" s="43"/>
      <c r="H16" s="26">
        <f t="shared" si="1"/>
        <v>0</v>
      </c>
      <c r="I16" s="29">
        <f>H16*IF(C16&lt;=3,3.5-C16,IF(B16&lt;85,0.05,LOOKUP(B16,{85,90,95},{0.1,0.2,0.3})))</f>
        <v>0</v>
      </c>
      <c r="J16" s="46"/>
      <c r="K16" s="17">
        <f t="shared" si="2"/>
        <v>0</v>
      </c>
      <c r="L16" s="17">
        <f>K16*IF(C16&lt;=3,3.5-C16,IF(B16&lt;85,0.05,ПРСМОТР(B16,{85,90,95},{0.1,0.2,0.3})))</f>
        <v>0</v>
      </c>
      <c r="M16" s="48"/>
      <c r="N16" s="27">
        <f t="shared" si="3"/>
        <v>0</v>
      </c>
      <c r="O16" s="30">
        <f>N16*IF(C16&lt;=3,3.5-C16,IF(B16&lt;85,0.05,LOOKUP(B16,{85,90,95},{0.1,0.2,0.3})))</f>
        <v>0</v>
      </c>
      <c r="P16" s="50"/>
      <c r="Q16" s="25">
        <f t="shared" si="4"/>
        <v>0</v>
      </c>
      <c r="R16" s="25">
        <f>Q16*IF(C16&lt;=3,3.5-C16,IF(B16&lt;85,0.05,LOOKUP(B16,{85,90,95},{0.1,0.2,0.3})))</f>
        <v>0</v>
      </c>
      <c r="S16" s="52"/>
      <c r="T16" s="28">
        <f t="shared" si="5"/>
        <v>0</v>
      </c>
      <c r="U16" s="31">
        <f>T16*IF(C16&lt;=3,3.5-C16,IF(B16&lt;85,0.05,LOOKUP(B16,{85,90,95},{0.1,0.2,0.3})))</f>
        <v>0</v>
      </c>
      <c r="V16" s="41"/>
      <c r="W16" s="34">
        <f t="shared" si="6"/>
        <v>0</v>
      </c>
      <c r="X16" s="34">
        <f>W16*IF(C16&lt;=3,3.5-C16,IF(B16&lt;85,0.05,LOOKUP(B16,{85,90,95},{0.1,0.2,0.3})))</f>
        <v>0</v>
      </c>
      <c r="Y16" s="43"/>
      <c r="Z16" s="26">
        <f t="shared" si="7"/>
        <v>0</v>
      </c>
      <c r="AA16" s="29">
        <f>Z16*IF(C16&lt;=3,3.5-C16,IF(B16&lt;85,0.05,LOOKUP(B16,{85,90,95},{0.1,0.2,0.3})))</f>
        <v>0</v>
      </c>
      <c r="AB16" s="46"/>
      <c r="AC16" s="17">
        <f t="shared" si="8"/>
        <v>0</v>
      </c>
      <c r="AD16" s="17">
        <f>AC16*IF(C16&lt;=3,3.5-C16,IF(B16&lt;85,0.05,LOOKUP(B16,{85,90,95},{0.1,0.2,0.3})))</f>
        <v>0</v>
      </c>
      <c r="AE16" s="48"/>
      <c r="AF16" s="27">
        <f t="shared" si="9"/>
        <v>0</v>
      </c>
      <c r="AG16" s="30">
        <f>AF16*IF(C16&lt;=3,3.5-C16,IF(B16&lt;85,0.05,LOOKUP(B16,{85,90,95},{0.1,0.2,0.3})))</f>
        <v>0</v>
      </c>
    </row>
    <row r="17" spans="1:33" x14ac:dyDescent="0.25">
      <c r="A17" s="35">
        <v>13</v>
      </c>
      <c r="B17" s="39"/>
      <c r="C17" s="40"/>
      <c r="D17" s="41"/>
      <c r="E17" s="34">
        <f t="shared" si="0"/>
        <v>0</v>
      </c>
      <c r="F17" s="34">
        <f>E17*IF(C17&lt;=3,3.5-C17,IF(B17&lt;85,0.05,LOOKUP(B17,{85,90,95},{0.1,0.2,0.3})))</f>
        <v>0</v>
      </c>
      <c r="G17" s="43"/>
      <c r="H17" s="26">
        <f t="shared" si="1"/>
        <v>0</v>
      </c>
      <c r="I17" s="29">
        <f>H17*IF(C17&lt;=3,3.5-C17,IF(B17&lt;85,0.05,LOOKUP(B17,{85,90,95},{0.1,0.2,0.3})))</f>
        <v>0</v>
      </c>
      <c r="J17" s="46"/>
      <c r="K17" s="17">
        <f t="shared" si="2"/>
        <v>0</v>
      </c>
      <c r="L17" s="17">
        <f>K17*IF(C17&lt;=3,3.5-C17,IF(B17&lt;85,0.05,ПРСМОТР(B17,{85,90,95},{0.1,0.2,0.3})))</f>
        <v>0</v>
      </c>
      <c r="M17" s="48"/>
      <c r="N17" s="27">
        <f t="shared" si="3"/>
        <v>0</v>
      </c>
      <c r="O17" s="30">
        <f>N17*IF(C17&lt;=3,3.5-C17,IF(B17&lt;85,0.05,LOOKUP(B17,{85,90,95},{0.1,0.2,0.3})))</f>
        <v>0</v>
      </c>
      <c r="P17" s="50"/>
      <c r="Q17" s="25">
        <f t="shared" si="4"/>
        <v>0</v>
      </c>
      <c r="R17" s="25">
        <f>Q17*IF(C17&lt;=3,3.5-C17,IF(B17&lt;85,0.05,LOOKUP(B17,{85,90,95},{0.1,0.2,0.3})))</f>
        <v>0</v>
      </c>
      <c r="S17" s="52"/>
      <c r="T17" s="28">
        <f t="shared" si="5"/>
        <v>0</v>
      </c>
      <c r="U17" s="31">
        <f>T17*IF(C17&lt;=3,3.5-C17,IF(B17&lt;85,0.05,LOOKUP(B17,{85,90,95},{0.1,0.2,0.3})))</f>
        <v>0</v>
      </c>
      <c r="V17" s="41"/>
      <c r="W17" s="34">
        <f t="shared" si="6"/>
        <v>0</v>
      </c>
      <c r="X17" s="34">
        <f>W17*IF(C17&lt;=3,3.5-C17,IF(B17&lt;85,0.05,LOOKUP(B17,{85,90,95},{0.1,0.2,0.3})))</f>
        <v>0</v>
      </c>
      <c r="Y17" s="43"/>
      <c r="Z17" s="26">
        <f t="shared" si="7"/>
        <v>0</v>
      </c>
      <c r="AA17" s="29">
        <f>Z17*IF(C17&lt;=3,3.5-C17,IF(B17&lt;85,0.05,LOOKUP(B17,{85,90,95},{0.1,0.2,0.3})))</f>
        <v>0</v>
      </c>
      <c r="AB17" s="46"/>
      <c r="AC17" s="17">
        <f t="shared" si="8"/>
        <v>0</v>
      </c>
      <c r="AD17" s="17">
        <f>AC17*IF(C17&lt;=3,3.5-C17,IF(B17&lt;85,0.05,LOOKUP(B17,{85,90,95},{0.1,0.2,0.3})))</f>
        <v>0</v>
      </c>
      <c r="AE17" s="48"/>
      <c r="AF17" s="27">
        <f t="shared" si="9"/>
        <v>0</v>
      </c>
      <c r="AG17" s="30">
        <f>AF17*IF(C17&lt;=3,3.5-C17,IF(B17&lt;85,0.05,LOOKUP(B17,{85,90,95},{0.1,0.2,0.3})))</f>
        <v>0</v>
      </c>
    </row>
    <row r="18" spans="1:33" x14ac:dyDescent="0.25">
      <c r="A18" s="35">
        <v>14</v>
      </c>
      <c r="B18" s="39"/>
      <c r="C18" s="40"/>
      <c r="D18" s="41"/>
      <c r="E18" s="34">
        <f t="shared" si="0"/>
        <v>0</v>
      </c>
      <c r="F18" s="34">
        <f>E18*IF(C18&lt;=3,3.5-C18,IF(B18&lt;85,0.05,LOOKUP(B18,{85,90,95},{0.1,0.2,0.3})))</f>
        <v>0</v>
      </c>
      <c r="G18" s="44"/>
      <c r="H18" s="26">
        <f t="shared" si="1"/>
        <v>0</v>
      </c>
      <c r="I18" s="29">
        <f>H18*IF(C18&lt;=3,3.5-C18,IF(B18&lt;85,0.05,LOOKUP(B18,{85,90,95},{0.1,0.2,0.3})))</f>
        <v>0</v>
      </c>
      <c r="J18" s="46"/>
      <c r="K18" s="17">
        <f t="shared" si="2"/>
        <v>0</v>
      </c>
      <c r="L18" s="17">
        <f>K18*IF(C18&lt;=3,3.5-C18,IF(B18&lt;85,0.05,ПРСМОТР(B18,{85,90,95},{0.1,0.2,0.3})))</f>
        <v>0</v>
      </c>
      <c r="M18" s="48"/>
      <c r="N18" s="27">
        <f t="shared" si="3"/>
        <v>0</v>
      </c>
      <c r="O18" s="30">
        <f>N18*IF(C18&lt;=3,3.5-C18,IF(B18&lt;85,0.05,LOOKUP(B18,{85,90,95},{0.1,0.2,0.3})))</f>
        <v>0</v>
      </c>
      <c r="P18" s="50"/>
      <c r="Q18" s="25">
        <f t="shared" si="4"/>
        <v>0</v>
      </c>
      <c r="R18" s="25">
        <f>Q18*IF(C18&lt;=3,3.5-C18,IF(B18&lt;85,0.05,LOOKUP(B18,{85,90,95},{0.1,0.2,0.3})))</f>
        <v>0</v>
      </c>
      <c r="S18" s="52"/>
      <c r="T18" s="28">
        <f t="shared" si="5"/>
        <v>0</v>
      </c>
      <c r="U18" s="31">
        <f>T18*IF(C18&lt;=3,3.5-C18,IF(B18&lt;85,0.05,LOOKUP(B18,{85,90,95},{0.1,0.2,0.3})))</f>
        <v>0</v>
      </c>
      <c r="V18" s="41"/>
      <c r="W18" s="34">
        <f t="shared" si="6"/>
        <v>0</v>
      </c>
      <c r="X18" s="34">
        <f>W18*IF(C18&lt;=3,3.5-C18,IF(B18&lt;85,0.05,LOOKUP(B18,{85,90,95},{0.1,0.2,0.3})))</f>
        <v>0</v>
      </c>
      <c r="Y18" s="44"/>
      <c r="Z18" s="26">
        <f t="shared" si="7"/>
        <v>0</v>
      </c>
      <c r="AA18" s="29">
        <f>Z18*IF(C18&lt;=3,3.5-C18,IF(B18&lt;85,0.05,LOOKUP(B18,{85,90,95},{0.1,0.2,0.3})))</f>
        <v>0</v>
      </c>
      <c r="AB18" s="46"/>
      <c r="AC18" s="17">
        <f t="shared" si="8"/>
        <v>0</v>
      </c>
      <c r="AD18" s="17">
        <f>AC18*IF(C18&lt;=3,3.5-C18,IF(B18&lt;85,0.05,LOOKUP(B18,{85,90,95},{0.1,0.2,0.3})))</f>
        <v>0</v>
      </c>
      <c r="AE18" s="48"/>
      <c r="AF18" s="27">
        <f t="shared" si="9"/>
        <v>0</v>
      </c>
      <c r="AG18" s="30">
        <f>AF18*IF(C18&lt;=3,3.5-C18,IF(B18&lt;85,0.05,LOOKUP(B18,{85,90,95},{0.1,0.2,0.3})))</f>
        <v>0</v>
      </c>
    </row>
    <row r="19" spans="1:33" x14ac:dyDescent="0.25">
      <c r="A19" s="35">
        <v>15</v>
      </c>
      <c r="B19" s="39"/>
      <c r="C19" s="40"/>
      <c r="D19" s="41"/>
      <c r="E19" s="34">
        <f t="shared" si="0"/>
        <v>0</v>
      </c>
      <c r="F19" s="34">
        <f>E19*IF(C19&lt;=3,3.5-C19,IF(B19&lt;85,0.05,LOOKUP(B19,{85,90,95},{0.1,0.2,0.3})))</f>
        <v>0</v>
      </c>
      <c r="G19" s="44"/>
      <c r="H19" s="26">
        <f t="shared" si="1"/>
        <v>0</v>
      </c>
      <c r="I19" s="29">
        <f>H19*IF(C19&lt;=3,3.5-C19,IF(B19&lt;85,0.05,LOOKUP(B19,{85,90,95},{0.1,0.2,0.3})))</f>
        <v>0</v>
      </c>
      <c r="J19" s="46"/>
      <c r="K19" s="17">
        <f t="shared" si="2"/>
        <v>0</v>
      </c>
      <c r="L19" s="17">
        <f>K19*IF(C19&lt;=3,3.5-C19,IF(B19&lt;85,0.05,ПРСМОТР(B19,{85,90,95},{0.1,0.2,0.3})))</f>
        <v>0</v>
      </c>
      <c r="M19" s="48"/>
      <c r="N19" s="27">
        <f t="shared" si="3"/>
        <v>0</v>
      </c>
      <c r="O19" s="30">
        <f>N19*IF(C19&lt;=3,3.5-C19,IF(B19&lt;85,0.05,LOOKUP(B19,{85,90,95},{0.1,0.2,0.3})))</f>
        <v>0</v>
      </c>
      <c r="P19" s="50"/>
      <c r="Q19" s="25">
        <f t="shared" si="4"/>
        <v>0</v>
      </c>
      <c r="R19" s="25">
        <f>Q19*IF(C19&lt;=3,3.5-C19,IF(B19&lt;85,0.05,LOOKUP(B19,{85,90,95},{0.1,0.2,0.3})))</f>
        <v>0</v>
      </c>
      <c r="S19" s="52"/>
      <c r="T19" s="28">
        <f t="shared" si="5"/>
        <v>0</v>
      </c>
      <c r="U19" s="31">
        <f>T19*IF(C19&lt;=3,3.5-C19,IF(B19&lt;85,0.05,LOOKUP(B19,{85,90,95},{0.1,0.2,0.3})))</f>
        <v>0</v>
      </c>
      <c r="V19" s="41"/>
      <c r="W19" s="34">
        <f t="shared" si="6"/>
        <v>0</v>
      </c>
      <c r="X19" s="34">
        <f>W19*IF(C19&lt;=3,3.5-C19,IF(B19&lt;85,0.05,LOOKUP(B19,{85,90,95},{0.1,0.2,0.3})))</f>
        <v>0</v>
      </c>
      <c r="Y19" s="44"/>
      <c r="Z19" s="26">
        <f t="shared" si="7"/>
        <v>0</v>
      </c>
      <c r="AA19" s="29">
        <f>Z19*IF(C19&lt;=3,3.5-C19,IF(B19&lt;85,0.05,LOOKUP(B19,{85,90,95},{0.1,0.2,0.3})))</f>
        <v>0</v>
      </c>
      <c r="AB19" s="46"/>
      <c r="AC19" s="17">
        <f t="shared" si="8"/>
        <v>0</v>
      </c>
      <c r="AD19" s="17">
        <f>AC19*IF(C19&lt;=3,3.5-C19,IF(B19&lt;85,0.05,LOOKUP(B19,{85,90,95},{0.1,0.2,0.3})))</f>
        <v>0</v>
      </c>
      <c r="AE19" s="48"/>
      <c r="AF19" s="27">
        <f t="shared" si="9"/>
        <v>0</v>
      </c>
      <c r="AG19" s="30">
        <f>AF19*IF(C19&lt;=3,3.5-C19,IF(B19&lt;85,0.05,LOOKUP(B19,{85,90,95},{0.1,0.2,0.3})))</f>
        <v>0</v>
      </c>
    </row>
    <row r="20" spans="1:33" x14ac:dyDescent="0.25">
      <c r="A20" s="35">
        <v>16</v>
      </c>
      <c r="B20" s="39"/>
      <c r="C20" s="40"/>
      <c r="D20" s="41"/>
      <c r="E20" s="34">
        <f t="shared" si="0"/>
        <v>0</v>
      </c>
      <c r="F20" s="34">
        <f>E20*IF(C20&lt;=3,3.5-C20,IF(B20&lt;85,0.05,LOOKUP(B20,{85,90,95},{0.1,0.2,0.3})))</f>
        <v>0</v>
      </c>
      <c r="G20" s="44"/>
      <c r="H20" s="26">
        <f t="shared" si="1"/>
        <v>0</v>
      </c>
      <c r="I20" s="29">
        <f>H20*IF(C20&lt;=3,3.5-C20,IF(B20&lt;85,0.05,LOOKUP(B20,{85,90,95},{0.1,0.2,0.3})))</f>
        <v>0</v>
      </c>
      <c r="J20" s="46"/>
      <c r="K20" s="17">
        <f t="shared" si="2"/>
        <v>0</v>
      </c>
      <c r="L20" s="17">
        <f>K20*IF(C20&lt;=3,3.5-C20,IF(B20&lt;85,0.05,ПРСМОТР(B20,{85,90,95},{0.1,0.2,0.3})))</f>
        <v>0</v>
      </c>
      <c r="M20" s="48"/>
      <c r="N20" s="27">
        <f t="shared" si="3"/>
        <v>0</v>
      </c>
      <c r="O20" s="30">
        <f>N20*IF(C20&lt;=3,3.5-C20,IF(B20&lt;85,0.05,LOOKUP(B20,{85,90,95},{0.1,0.2,0.3})))</f>
        <v>0</v>
      </c>
      <c r="P20" s="50"/>
      <c r="Q20" s="25">
        <f t="shared" si="4"/>
        <v>0</v>
      </c>
      <c r="R20" s="25">
        <f>Q20*IF(C20&lt;=3,3.5-C20,IF(B20&lt;85,0.05,LOOKUP(B20,{85,90,95},{0.1,0.2,0.3})))</f>
        <v>0</v>
      </c>
      <c r="S20" s="52"/>
      <c r="T20" s="28">
        <f t="shared" si="5"/>
        <v>0</v>
      </c>
      <c r="U20" s="31">
        <f>T20*IF(C20&lt;=3,3.5-C20,IF(B20&lt;85,0.05,LOOKUP(B20,{85,90,95},{0.1,0.2,0.3})))</f>
        <v>0</v>
      </c>
      <c r="V20" s="41"/>
      <c r="W20" s="34">
        <f t="shared" si="6"/>
        <v>0</v>
      </c>
      <c r="X20" s="34">
        <f>W20*IF(C20&lt;=3,3.5-C20,IF(B20&lt;85,0.05,LOOKUP(B20,{85,90,95},{0.1,0.2,0.3})))</f>
        <v>0</v>
      </c>
      <c r="Y20" s="44"/>
      <c r="Z20" s="26">
        <f t="shared" si="7"/>
        <v>0</v>
      </c>
      <c r="AA20" s="29">
        <f>Z20*IF(C20&lt;=3,3.5-C20,IF(B20&lt;85,0.05,LOOKUP(B20,{85,90,95},{0.1,0.2,0.3})))</f>
        <v>0</v>
      </c>
      <c r="AB20" s="46"/>
      <c r="AC20" s="17">
        <f t="shared" si="8"/>
        <v>0</v>
      </c>
      <c r="AD20" s="17">
        <f>AC20*IF(C20&lt;=3,3.5-C20,IF(B20&lt;85,0.05,LOOKUP(B20,{85,90,95},{0.1,0.2,0.3})))</f>
        <v>0</v>
      </c>
      <c r="AE20" s="48"/>
      <c r="AF20" s="27">
        <f t="shared" si="9"/>
        <v>0</v>
      </c>
      <c r="AG20" s="30">
        <f>AF20*IF(C20&lt;=3,3.5-C20,IF(B20&lt;85,0.05,LOOKUP(B20,{85,90,95},{0.1,0.2,0.3})))</f>
        <v>0</v>
      </c>
    </row>
    <row r="21" spans="1:33" x14ac:dyDescent="0.25">
      <c r="A21" s="35">
        <v>17</v>
      </c>
      <c r="B21" s="39"/>
      <c r="C21" s="40"/>
      <c r="D21" s="41"/>
      <c r="E21" s="34">
        <f t="shared" si="0"/>
        <v>0</v>
      </c>
      <c r="F21" s="34">
        <f>E21*IF(C21&lt;=3,3.5-C21,IF(B21&lt;85,0.05,LOOKUP(B21,{85,90,95},{0.1,0.2,0.3})))</f>
        <v>0</v>
      </c>
      <c r="G21" s="44"/>
      <c r="H21" s="26">
        <f t="shared" si="1"/>
        <v>0</v>
      </c>
      <c r="I21" s="29">
        <f>H21*IF(C21&lt;=3,3.5-C21,IF(B21&lt;85,0.05,LOOKUP(B21,{85,90,95},{0.1,0.2,0.3})))</f>
        <v>0</v>
      </c>
      <c r="J21" s="46"/>
      <c r="K21" s="17">
        <f t="shared" si="2"/>
        <v>0</v>
      </c>
      <c r="L21" s="17">
        <f>K21*IF(C21&lt;=3,3.5-C21,IF(B21&lt;85,0.05,ПРСМОТР(B21,{85,90,95},{0.1,0.2,0.3})))</f>
        <v>0</v>
      </c>
      <c r="M21" s="48"/>
      <c r="N21" s="27">
        <f t="shared" si="3"/>
        <v>0</v>
      </c>
      <c r="O21" s="30">
        <f>N21*IF(C21&lt;=3,3.5-C21,IF(B21&lt;85,0.05,LOOKUP(B21,{85,90,95},{0.1,0.2,0.3})))</f>
        <v>0</v>
      </c>
      <c r="P21" s="50"/>
      <c r="Q21" s="25">
        <f t="shared" si="4"/>
        <v>0</v>
      </c>
      <c r="R21" s="25">
        <f>Q21*IF(C21&lt;=3,3.5-C21,IF(B21&lt;85,0.05,LOOKUP(B21,{85,90,95},{0.1,0.2,0.3})))</f>
        <v>0</v>
      </c>
      <c r="S21" s="52"/>
      <c r="T21" s="28">
        <f t="shared" si="5"/>
        <v>0</v>
      </c>
      <c r="U21" s="31">
        <f>T21*IF(C21&lt;=3,3.5-C21,IF(B21&lt;85,0.05,LOOKUP(B21,{85,90,95},{0.1,0.2,0.3})))</f>
        <v>0</v>
      </c>
      <c r="V21" s="41"/>
      <c r="W21" s="34">
        <f t="shared" si="6"/>
        <v>0</v>
      </c>
      <c r="X21" s="34">
        <f>W21*IF(C21&lt;=3,3.5-C21,IF(B21&lt;85,0.05,LOOKUP(B21,{85,90,95},{0.1,0.2,0.3})))</f>
        <v>0</v>
      </c>
      <c r="Y21" s="44"/>
      <c r="Z21" s="26">
        <f t="shared" si="7"/>
        <v>0</v>
      </c>
      <c r="AA21" s="29">
        <f>Z21*IF(C21&lt;=3,3.5-C21,IF(B21&lt;85,0.05,LOOKUP(B21,{85,90,95},{0.1,0.2,0.3})))</f>
        <v>0</v>
      </c>
      <c r="AB21" s="46"/>
      <c r="AC21" s="17">
        <f t="shared" si="8"/>
        <v>0</v>
      </c>
      <c r="AD21" s="17">
        <f>AC21*IF(C21&lt;=3,3.5-C21,IF(B21&lt;85,0.05,LOOKUP(B21,{85,90,95},{0.1,0.2,0.3})))</f>
        <v>0</v>
      </c>
      <c r="AE21" s="48"/>
      <c r="AF21" s="27">
        <f t="shared" si="9"/>
        <v>0</v>
      </c>
      <c r="AG21" s="30">
        <f>AF21*IF(C21&lt;=3,3.5-C21,IF(B21&lt;85,0.05,LOOKUP(B21,{85,90,95},{0.1,0.2,0.3})))</f>
        <v>0</v>
      </c>
    </row>
    <row r="22" spans="1:33" x14ac:dyDescent="0.25">
      <c r="A22" s="35">
        <v>18</v>
      </c>
      <c r="B22" s="39"/>
      <c r="C22" s="40"/>
      <c r="D22" s="41"/>
      <c r="E22" s="34">
        <f t="shared" si="0"/>
        <v>0</v>
      </c>
      <c r="F22" s="34">
        <f>E22*IF(C22&lt;=3,3.5-C22,IF(B22&lt;85,0.05,LOOKUP(B22,{85,90,95},{0.1,0.2,0.3})))</f>
        <v>0</v>
      </c>
      <c r="G22" s="44"/>
      <c r="H22" s="26">
        <f t="shared" si="1"/>
        <v>0</v>
      </c>
      <c r="I22" s="29">
        <f>H22*IF(C22&lt;=3,3.5-C22,IF(B22&lt;85,0.05,LOOKUP(B22,{85,90,95},{0.1,0.2,0.3})))</f>
        <v>0</v>
      </c>
      <c r="J22" s="46"/>
      <c r="K22" s="17">
        <f>B22-J22</f>
        <v>0</v>
      </c>
      <c r="L22" s="17">
        <f>K22*IF(C22&lt;=3,3.5-C22,IF(B22&lt;85,0.05,ПРСМОТР(B22,{85,90,95},{0.1,0.2,0.3})))</f>
        <v>0</v>
      </c>
      <c r="M22" s="48"/>
      <c r="N22" s="27">
        <f t="shared" si="3"/>
        <v>0</v>
      </c>
      <c r="O22" s="30">
        <f>N22*IF(C22&lt;=3,3.5-C22,IF(B22&lt;85,0.05,LOOKUP(B22,{85,90,95},{0.1,0.2,0.3})))</f>
        <v>0</v>
      </c>
      <c r="P22" s="50"/>
      <c r="Q22" s="25">
        <f t="shared" si="4"/>
        <v>0</v>
      </c>
      <c r="R22" s="25">
        <f>Q22*IF(C22&lt;=3,3.5-C22,IF(B22&lt;85,0.05,LOOKUP(B22,{85,90,95},{0.1,0.2,0.3})))</f>
        <v>0</v>
      </c>
      <c r="S22" s="52"/>
      <c r="T22" s="28">
        <f t="shared" si="5"/>
        <v>0</v>
      </c>
      <c r="U22" s="31">
        <f>T22*IF(C22&lt;=3,3.5-C22,IF(B22&lt;85,0.05,LOOKUP(B22,{85,90,95},{0.1,0.2,0.3})))</f>
        <v>0</v>
      </c>
      <c r="V22" s="41"/>
      <c r="W22" s="34">
        <f t="shared" si="6"/>
        <v>0</v>
      </c>
      <c r="X22" s="34">
        <f>W22*IF(C22&lt;=3,3.5-C22,IF(B22&lt;85,0.05,LOOKUP(B22,{85,90,95},{0.1,0.2,0.3})))</f>
        <v>0</v>
      </c>
      <c r="Y22" s="44"/>
      <c r="Z22" s="26">
        <f t="shared" si="7"/>
        <v>0</v>
      </c>
      <c r="AA22" s="29">
        <f>Z22*IF(C22&lt;=3,3.5-C22,IF(B22&lt;85,0.05,LOOKUP(B22,{85,90,95},{0.1,0.2,0.3})))</f>
        <v>0</v>
      </c>
      <c r="AB22" s="46"/>
      <c r="AC22" s="17">
        <f t="shared" si="8"/>
        <v>0</v>
      </c>
      <c r="AD22" s="17">
        <f>AC22*IF(C22&lt;=3,3.5-C22,IF(B22&lt;85,0.05,LOOKUP(B22,{85,90,95},{0.1,0.2,0.3})))</f>
        <v>0</v>
      </c>
      <c r="AE22" s="48"/>
      <c r="AF22" s="27">
        <f t="shared" si="9"/>
        <v>0</v>
      </c>
      <c r="AG22" s="30">
        <f>AF22*IF(C22&lt;=3,3.5-C22,IF(B22&lt;85,0.05,LOOKUP(B22,{85,90,95},{0.1,0.2,0.3})))</f>
        <v>0</v>
      </c>
    </row>
    <row r="23" spans="1:33" x14ac:dyDescent="0.25">
      <c r="A23" s="35">
        <v>19</v>
      </c>
      <c r="B23" s="39"/>
      <c r="C23" s="40"/>
      <c r="D23" s="41"/>
      <c r="E23" s="34">
        <f t="shared" si="0"/>
        <v>0</v>
      </c>
      <c r="F23" s="34">
        <f>E23*IF(C23&lt;=3,3.5-C23,IF(B23&lt;85,0.05,LOOKUP(B23,{85,90,95},{0.1,0.2,0.3})))</f>
        <v>0</v>
      </c>
      <c r="G23" s="44"/>
      <c r="H23" s="26">
        <f t="shared" si="1"/>
        <v>0</v>
      </c>
      <c r="I23" s="29">
        <f>H23*IF(C23&lt;=3,3.5-C23,IF(B23&lt;85,0.05,LOOKUP(B23,{85,90,95},{0.1,0.2,0.3})))</f>
        <v>0</v>
      </c>
      <c r="J23" s="46"/>
      <c r="K23" s="17">
        <f t="shared" si="2"/>
        <v>0</v>
      </c>
      <c r="L23" s="17">
        <f>K23*IF(C23&lt;=3,3.5-C23,IF(B23&lt;85,0.05,ПРСМОТР(B23,{85,90,95},{0.1,0.2,0.3})))</f>
        <v>0</v>
      </c>
      <c r="M23" s="48"/>
      <c r="N23" s="27">
        <f t="shared" si="3"/>
        <v>0</v>
      </c>
      <c r="O23" s="30">
        <f>N23*IF(C23&lt;=3,3.5-C23,IF(B23&lt;85,0.05,LOOKUP(B23,{85,90,95},{0.1,0.2,0.3})))</f>
        <v>0</v>
      </c>
      <c r="P23" s="50"/>
      <c r="Q23" s="25">
        <f t="shared" si="4"/>
        <v>0</v>
      </c>
      <c r="R23" s="25">
        <f>Q23*IF(C23&lt;=3,3.5-C23,IF(B23&lt;85,0.05,LOOKUP(B23,{85,90,95},{0.1,0.2,0.3})))</f>
        <v>0</v>
      </c>
      <c r="S23" s="52"/>
      <c r="T23" s="28">
        <f t="shared" si="5"/>
        <v>0</v>
      </c>
      <c r="U23" s="31">
        <f>T23*IF(C23&lt;=3,3.5-C23,IF(B23&lt;85,0.05,LOOKUP(B23,{85,90,95},{0.1,0.2,0.3})))</f>
        <v>0</v>
      </c>
      <c r="V23" s="41"/>
      <c r="W23" s="34">
        <f t="shared" si="6"/>
        <v>0</v>
      </c>
      <c r="X23" s="34">
        <f>W23*IF(C23&lt;=3,3.5-C23,IF(B23&lt;85,0.05,LOOKUP(B23,{85,90,95},{0.1,0.2,0.3})))</f>
        <v>0</v>
      </c>
      <c r="Y23" s="44"/>
      <c r="Z23" s="26">
        <f t="shared" si="7"/>
        <v>0</v>
      </c>
      <c r="AA23" s="29">
        <f>Z23*IF(C23&lt;=3,3.5-C23,IF(B23&lt;85,0.05,LOOKUP(B23,{85,90,95},{0.1,0.2,0.3})))</f>
        <v>0</v>
      </c>
      <c r="AB23" s="46"/>
      <c r="AC23" s="17">
        <f t="shared" si="8"/>
        <v>0</v>
      </c>
      <c r="AD23" s="17">
        <f>AC23*IF(C23&lt;=3,3.5-C23,IF(B23&lt;85,0.05,LOOKUP(B23,{85,90,95},{0.1,0.2,0.3})))</f>
        <v>0</v>
      </c>
      <c r="AE23" s="48"/>
      <c r="AF23" s="27">
        <f t="shared" si="9"/>
        <v>0</v>
      </c>
      <c r="AG23" s="30">
        <f>AF23*IF(C23&lt;=3,3.5-C23,IF(B23&lt;85,0.05,LOOKUP(B23,{85,90,95},{0.1,0.2,0.3})))</f>
        <v>0</v>
      </c>
    </row>
    <row r="24" spans="1:33" x14ac:dyDescent="0.25">
      <c r="A24" s="35">
        <v>20</v>
      </c>
      <c r="B24" s="39"/>
      <c r="C24" s="40"/>
      <c r="D24" s="41"/>
      <c r="E24" s="34">
        <f t="shared" si="0"/>
        <v>0</v>
      </c>
      <c r="F24" s="34">
        <f>E24*IF(C24&lt;=3,3.5-C24,IF(B24&lt;85,0.05,LOOKUP(B24,{85,90,95},{0.1,0.2,0.3})))</f>
        <v>0</v>
      </c>
      <c r="G24" s="43"/>
      <c r="H24" s="26">
        <f t="shared" si="1"/>
        <v>0</v>
      </c>
      <c r="I24" s="29">
        <f>H24*IF(C24&lt;=3,3.5-C24,IF(B24&lt;85,0.05,LOOKUP(B24,{85,90,95},{0.1,0.2,0.3})))</f>
        <v>0</v>
      </c>
      <c r="J24" s="46"/>
      <c r="K24" s="17">
        <f t="shared" si="2"/>
        <v>0</v>
      </c>
      <c r="L24" s="17">
        <f>K24*IF(C24&lt;=3,3.5-C24,IF(B24&lt;85,0.05,ПРСМОТР(B24,{85,90,95},{0.1,0.2,0.3})))</f>
        <v>0</v>
      </c>
      <c r="M24" s="48"/>
      <c r="N24" s="27">
        <f t="shared" si="3"/>
        <v>0</v>
      </c>
      <c r="O24" s="30">
        <f>N24*IF(C24&lt;=3,3.5-C24,IF(B24&lt;85,0.05,LOOKUP(B24,{85,90,95},{0.1,0.2,0.3})))</f>
        <v>0</v>
      </c>
      <c r="P24" s="50"/>
      <c r="Q24" s="25">
        <f t="shared" si="4"/>
        <v>0</v>
      </c>
      <c r="R24" s="25">
        <f>Q24*IF(C24&lt;=3,3.5-C24,IF(B24&lt;85,0.05,LOOKUP(B24,{85,90,95},{0.1,0.2,0.3})))</f>
        <v>0</v>
      </c>
      <c r="S24" s="52"/>
      <c r="T24" s="28">
        <f t="shared" si="5"/>
        <v>0</v>
      </c>
      <c r="U24" s="31">
        <f>T24*IF(C24&lt;=3,3.5-C24,IF(B24&lt;85,0.05,LOOKUP(B24,{85,90,95},{0.1,0.2,0.3})))</f>
        <v>0</v>
      </c>
      <c r="V24" s="41"/>
      <c r="W24" s="34">
        <f t="shared" si="6"/>
        <v>0</v>
      </c>
      <c r="X24" s="34">
        <f>W24*IF(C24&lt;=3,3.5-C24,IF(B24&lt;85,0.05,LOOKUP(B24,{85,90,95},{0.1,0.2,0.3})))</f>
        <v>0</v>
      </c>
      <c r="Y24" s="43"/>
      <c r="Z24" s="26">
        <f t="shared" si="7"/>
        <v>0</v>
      </c>
      <c r="AA24" s="29">
        <f>Z24*IF(C24&lt;=3,3.5-C24,IF(B24&lt;85,0.05,LOOKUP(B24,{85,90,95},{0.1,0.2,0.3})))</f>
        <v>0</v>
      </c>
      <c r="AB24" s="46"/>
      <c r="AC24" s="17">
        <f t="shared" si="8"/>
        <v>0</v>
      </c>
      <c r="AD24" s="17">
        <f>AC24*IF(C24&lt;=3,3.5-C24,IF(B24&lt;85,0.05,LOOKUP(B24,{85,90,95},{0.1,0.2,0.3})))</f>
        <v>0</v>
      </c>
      <c r="AE24" s="48"/>
      <c r="AF24" s="27">
        <f t="shared" si="9"/>
        <v>0</v>
      </c>
      <c r="AG24" s="30">
        <f>AF24*IF(C24&lt;=3,3.5-C24,IF(B24&lt;85,0.05,LOOKUP(B24,{85,90,95},{0.1,0.2,0.3})))</f>
        <v>0</v>
      </c>
    </row>
    <row r="25" spans="1:33" x14ac:dyDescent="0.25">
      <c r="A25" s="35">
        <v>21</v>
      </c>
      <c r="B25" s="39"/>
      <c r="C25" s="40"/>
      <c r="D25" s="41"/>
      <c r="E25" s="34">
        <f t="shared" si="0"/>
        <v>0</v>
      </c>
      <c r="F25" s="34">
        <f>E25*IF(C25&lt;=3,3.5-C25,IF(B25&lt;85,0.05,LOOKUP(B25,{85,90,95},{0.1,0.2,0.3})))</f>
        <v>0</v>
      </c>
      <c r="G25" s="43"/>
      <c r="H25" s="26">
        <f t="shared" si="1"/>
        <v>0</v>
      </c>
      <c r="I25" s="29">
        <f>H25*IF(C25&lt;=3,3.5-C25,IF(B25&lt;85,0.05,LOOKUP(B25,{85,90,95},{0.1,0.2,0.3})))</f>
        <v>0</v>
      </c>
      <c r="J25" s="46"/>
      <c r="K25" s="17">
        <f t="shared" si="2"/>
        <v>0</v>
      </c>
      <c r="L25" s="17">
        <f>K25*IF(C25&lt;=3,3.5-C25,IF(B25&lt;85,0.05,ПРСМОТР(B25,{85,90,95},{0.1,0.2,0.3})))</f>
        <v>0</v>
      </c>
      <c r="M25" s="48"/>
      <c r="N25" s="27">
        <f t="shared" si="3"/>
        <v>0</v>
      </c>
      <c r="O25" s="30">
        <f>N25*IF(C25&lt;=3,3.5-C25,IF(B25&lt;85,0.05,LOOKUP(B25,{85,90,95},{0.1,0.2,0.3})))</f>
        <v>0</v>
      </c>
      <c r="P25" s="50"/>
      <c r="Q25" s="25">
        <f>B25-P25</f>
        <v>0</v>
      </c>
      <c r="R25" s="25">
        <f>Q25*IF(C25&lt;=3,3.5-C25,IF(B25&lt;85,0.05,LOOKUP(B25,{85,90,95},{0.1,0.2,0.3})))</f>
        <v>0</v>
      </c>
      <c r="S25" s="52"/>
      <c r="T25" s="28">
        <f t="shared" si="5"/>
        <v>0</v>
      </c>
      <c r="U25" s="31">
        <f>T25*IF(C25&lt;=3,3.5-C25,IF(B25&lt;85,0.05,LOOKUP(B25,{85,90,95},{0.1,0.2,0.3})))</f>
        <v>0</v>
      </c>
      <c r="V25" s="41"/>
      <c r="W25" s="34">
        <f t="shared" si="6"/>
        <v>0</v>
      </c>
      <c r="X25" s="34">
        <f>W25*IF(C25&lt;=3,3.5-C25,IF(B25&lt;85,0.05,LOOKUP(B25,{85,90,95},{0.1,0.2,0.3})))</f>
        <v>0</v>
      </c>
      <c r="Y25" s="43"/>
      <c r="Z25" s="26">
        <f t="shared" si="7"/>
        <v>0</v>
      </c>
      <c r="AA25" s="29">
        <f>Z25*IF(C25&lt;=3,3.5-C25,IF(B25&lt;85,0.05,LOOKUP(B25,{85,90,95},{0.1,0.2,0.3})))</f>
        <v>0</v>
      </c>
      <c r="AB25" s="46"/>
      <c r="AC25" s="17">
        <f t="shared" si="8"/>
        <v>0</v>
      </c>
      <c r="AD25" s="17">
        <f>AC25*IF(C25&lt;=3,3.5-C25,IF(B25&lt;85,0.05,LOOKUP(B25,{85,90,95},{0.1,0.2,0.3})))</f>
        <v>0</v>
      </c>
      <c r="AE25" s="48"/>
      <c r="AF25" s="27">
        <f t="shared" si="9"/>
        <v>0</v>
      </c>
      <c r="AG25" s="30">
        <f>AF25*IF(C25&lt;=3,3.5-C25,IF(B25&lt;85,0.05,LOOKUP(B25,{85,90,95},{0.1,0.2,0.3})))</f>
        <v>0</v>
      </c>
    </row>
    <row r="26" spans="1:33" x14ac:dyDescent="0.25">
      <c r="A26" s="35">
        <v>22</v>
      </c>
      <c r="B26" s="39"/>
      <c r="C26" s="40"/>
      <c r="D26" s="41"/>
      <c r="E26" s="34">
        <f t="shared" si="0"/>
        <v>0</v>
      </c>
      <c r="F26" s="34">
        <f>E26*IF(C26&lt;=3,3.5-C26,IF(B26&lt;85,0.05,LOOKUP(B26,{85,90,95},{0.1,0.2,0.3})))</f>
        <v>0</v>
      </c>
      <c r="G26" s="43"/>
      <c r="H26" s="26">
        <f t="shared" si="1"/>
        <v>0</v>
      </c>
      <c r="I26" s="29">
        <f>H26*IF(C26&lt;=3,3.5-C26,IF(B26&lt;85,0.05,LOOKUP(B26,{85,90,95},{0.1,0.2,0.3})))</f>
        <v>0</v>
      </c>
      <c r="J26" s="46"/>
      <c r="K26" s="17">
        <f t="shared" si="2"/>
        <v>0</v>
      </c>
      <c r="L26" s="17">
        <f>K26*IF(C26&lt;=3,3.5-C26,IF(B26&lt;85,0.05,ПРСМОТР(B26,{85,90,95},{0.1,0.2,0.3})))</f>
        <v>0</v>
      </c>
      <c r="M26" s="48"/>
      <c r="N26" s="27">
        <f t="shared" si="3"/>
        <v>0</v>
      </c>
      <c r="O26" s="30">
        <f>N26*IF(C26&lt;=3,3.5-C26,IF(B26&lt;85,0.05,LOOKUP(B26,{85,90,95},{0.1,0.2,0.3})))</f>
        <v>0</v>
      </c>
      <c r="P26" s="50"/>
      <c r="Q26" s="25">
        <f t="shared" si="4"/>
        <v>0</v>
      </c>
      <c r="R26" s="25">
        <f>Q26*IF(C26&lt;=3,3.5-C26,IF(B26&lt;85,0.05,LOOKUP(B26,{85,90,95},{0.1,0.2,0.3})))</f>
        <v>0</v>
      </c>
      <c r="S26" s="52"/>
      <c r="T26" s="28">
        <f t="shared" si="5"/>
        <v>0</v>
      </c>
      <c r="U26" s="31">
        <f>T26*IF(C26&lt;=3,3.5-C26,IF(B26&lt;85,0.05,LOOKUP(B26,{85,90,95},{0.1,0.2,0.3})))</f>
        <v>0</v>
      </c>
      <c r="V26" s="41"/>
      <c r="W26" s="34">
        <f t="shared" si="6"/>
        <v>0</v>
      </c>
      <c r="X26" s="34">
        <f>W26*IF(C26&lt;=3,3.5-C26,IF(B26&lt;85,0.05,LOOKUP(B26,{85,90,95},{0.1,0.2,0.3})))</f>
        <v>0</v>
      </c>
      <c r="Y26" s="43"/>
      <c r="Z26" s="26">
        <f t="shared" si="7"/>
        <v>0</v>
      </c>
      <c r="AA26" s="29">
        <f>Z26*IF(C26&lt;=3,3.5-C26,IF(B26&lt;85,0.05,LOOKUP(B26,{85,90,95},{0.1,0.2,0.3})))</f>
        <v>0</v>
      </c>
      <c r="AB26" s="46"/>
      <c r="AC26" s="17">
        <f t="shared" si="8"/>
        <v>0</v>
      </c>
      <c r="AD26" s="17">
        <f>AC26*IF(C26&lt;=3,3.5-C26,IF(B26&lt;85,0.05,LOOKUP(B26,{85,90,95},{0.1,0.2,0.3})))</f>
        <v>0</v>
      </c>
      <c r="AE26" s="48"/>
      <c r="AF26" s="27">
        <f t="shared" si="9"/>
        <v>0</v>
      </c>
      <c r="AG26" s="30">
        <f>AF26*IF(C26&lt;=3,3.5-C26,IF(B26&lt;85,0.05,LOOKUP(B26,{85,90,95},{0.1,0.2,0.3})))</f>
        <v>0</v>
      </c>
    </row>
    <row r="27" spans="1:33" x14ac:dyDescent="0.25">
      <c r="A27" s="35">
        <v>23</v>
      </c>
      <c r="B27" s="39"/>
      <c r="C27" s="40"/>
      <c r="D27" s="41"/>
      <c r="E27" s="34">
        <f t="shared" si="0"/>
        <v>0</v>
      </c>
      <c r="F27" s="34">
        <f>E27*IF(C27&lt;=3,3.5-C27,IF(B27&lt;85,0.05,LOOKUP(B27,{85,90,95},{0.1,0.2,0.3})))</f>
        <v>0</v>
      </c>
      <c r="G27" s="43"/>
      <c r="H27" s="26">
        <f t="shared" si="1"/>
        <v>0</v>
      </c>
      <c r="I27" s="29">
        <f>H27*IF(C27&lt;=3,3.5-C27,IF(B27&lt;85,0.05,LOOKUP(B27,{85,90,95},{0.1,0.2,0.3})))</f>
        <v>0</v>
      </c>
      <c r="J27" s="46"/>
      <c r="K27" s="17">
        <f t="shared" si="2"/>
        <v>0</v>
      </c>
      <c r="L27" s="17">
        <f>K27*IF(C27&lt;=3,3.5-C27,IF(B27&lt;85,0.05,ПРСМОТР(B27,{85,90,95},{0.1,0.2,0.3})))</f>
        <v>0</v>
      </c>
      <c r="M27" s="48"/>
      <c r="N27" s="27">
        <f t="shared" si="3"/>
        <v>0</v>
      </c>
      <c r="O27" s="30">
        <f>N27*IF(C27&lt;=3,3.5-C27,IF(B27&lt;85,0.05,LOOKUP(B27,{85,90,95},{0.1,0.2,0.3})))</f>
        <v>0</v>
      </c>
      <c r="P27" s="50"/>
      <c r="Q27" s="25">
        <f t="shared" si="4"/>
        <v>0</v>
      </c>
      <c r="R27" s="25">
        <f>Q27*IF(C27&lt;=3,3.5-C27,IF(B27&lt;85,0.05,LOOKUP(B27,{85,90,95},{0.1,0.2,0.3})))</f>
        <v>0</v>
      </c>
      <c r="S27" s="52"/>
      <c r="T27" s="28">
        <f t="shared" si="5"/>
        <v>0</v>
      </c>
      <c r="U27" s="31">
        <f>T27*IF(C27&lt;=3,3.5-C27,IF(B27&lt;85,0.05,LOOKUP(B27,{85,90,95},{0.1,0.2,0.3})))</f>
        <v>0</v>
      </c>
      <c r="V27" s="41"/>
      <c r="W27" s="34">
        <f t="shared" si="6"/>
        <v>0</v>
      </c>
      <c r="X27" s="34">
        <f>W27*IF(C27&lt;=3,3.5-C27,IF(B27&lt;85,0.05,LOOKUP(B27,{85,90,95},{0.1,0.2,0.3})))</f>
        <v>0</v>
      </c>
      <c r="Y27" s="43"/>
      <c r="Z27" s="26">
        <f t="shared" si="7"/>
        <v>0</v>
      </c>
      <c r="AA27" s="29">
        <f>Z27*IF(C27&lt;=3,3.5-C27,IF(B27&lt;85,0.05,LOOKUP(B27,{85,90,95},{0.1,0.2,0.3})))</f>
        <v>0</v>
      </c>
      <c r="AB27" s="46"/>
      <c r="AC27" s="17">
        <f t="shared" si="8"/>
        <v>0</v>
      </c>
      <c r="AD27" s="17">
        <f>AC27*IF(C27&lt;=3,3.5-C27,IF(B27&lt;85,0.05,LOOKUP(B27,{85,90,95},{0.1,0.2,0.3})))</f>
        <v>0</v>
      </c>
      <c r="AE27" s="48"/>
      <c r="AF27" s="27">
        <f t="shared" si="9"/>
        <v>0</v>
      </c>
      <c r="AG27" s="30">
        <f>AF27*IF(C27&lt;=3,3.5-C27,IF(B27&lt;85,0.05,LOOKUP(B27,{85,90,95},{0.1,0.2,0.3})))</f>
        <v>0</v>
      </c>
    </row>
    <row r="28" spans="1:33" x14ac:dyDescent="0.25">
      <c r="A28" s="35">
        <v>24</v>
      </c>
      <c r="B28" s="39"/>
      <c r="C28" s="40"/>
      <c r="D28" s="41"/>
      <c r="E28" s="34">
        <f t="shared" si="0"/>
        <v>0</v>
      </c>
      <c r="F28" s="34">
        <f>E28*IF(C28&lt;=3,3.5-C28,IF(B28&lt;85,0.05,LOOKUP(B28,{85,90,95},{0.1,0.2,0.3})))</f>
        <v>0</v>
      </c>
      <c r="G28" s="43"/>
      <c r="H28" s="26">
        <f>C28-G28</f>
        <v>0</v>
      </c>
      <c r="I28" s="29">
        <f>H28*IF(C28&lt;=3,3.5-C28,IF(B28&lt;85,0.05,LOOKUP(B28,{85,90,95},{0.1,0.2,0.3})))</f>
        <v>0</v>
      </c>
      <c r="J28" s="46"/>
      <c r="K28" s="17">
        <f t="shared" si="2"/>
        <v>0</v>
      </c>
      <c r="L28" s="17">
        <f>K28*IF(C28&lt;=3,3.5-C28,IF(B28&lt;85,0.05,ПРСМОТР(B28,{85,90,95},{0.1,0.2,0.3})))</f>
        <v>0</v>
      </c>
      <c r="M28" s="48"/>
      <c r="N28" s="27">
        <f t="shared" si="3"/>
        <v>0</v>
      </c>
      <c r="O28" s="30">
        <f>N28*IF(C28&lt;=3,3.5-C28,IF(B28&lt;85,0.05,LOOKUP(B28,{85,90,95},{0.1,0.2,0.3})))</f>
        <v>0</v>
      </c>
      <c r="P28" s="50"/>
      <c r="Q28" s="25">
        <f t="shared" si="4"/>
        <v>0</v>
      </c>
      <c r="R28" s="25">
        <f>Q28*IF(C28&lt;=3,3.5-C28,IF(B28&lt;85,0.05,LOOKUP(B28,{85,90,95},{0.1,0.2,0.3})))</f>
        <v>0</v>
      </c>
      <c r="S28" s="52"/>
      <c r="T28" s="28">
        <f t="shared" si="5"/>
        <v>0</v>
      </c>
      <c r="U28" s="31">
        <f>T28*IF(C28&lt;=3,3.5-C28,IF(B28&lt;85,0.05,LOOKUP(B28,{85,90,95},{0.1,0.2,0.3})))</f>
        <v>0</v>
      </c>
      <c r="V28" s="41"/>
      <c r="W28" s="34">
        <f t="shared" si="6"/>
        <v>0</v>
      </c>
      <c r="X28" s="34">
        <f>W28*IF(C28&lt;=3,3.5-C28,IF(B28&lt;85,0.05,LOOKUP(B28,{85,90,95},{0.1,0.2,0.3})))</f>
        <v>0</v>
      </c>
      <c r="Y28" s="43"/>
      <c r="Z28" s="26">
        <f t="shared" si="7"/>
        <v>0</v>
      </c>
      <c r="AA28" s="29">
        <f>Z28*IF(C28&lt;=3,3.5-C28,IF(B28&lt;85,0.05,LOOKUP(B28,{85,90,95},{0.1,0.2,0.3})))</f>
        <v>0</v>
      </c>
      <c r="AB28" s="46"/>
      <c r="AC28" s="17">
        <f t="shared" si="8"/>
        <v>0</v>
      </c>
      <c r="AD28" s="17">
        <f>AC28*IF(C28&lt;=3,3.5-C28,IF(B28&lt;85,0.05,LOOKUP(B28,{85,90,95},{0.1,0.2,0.3})))</f>
        <v>0</v>
      </c>
      <c r="AE28" s="48"/>
      <c r="AF28" s="27">
        <f t="shared" si="9"/>
        <v>0</v>
      </c>
      <c r="AG28" s="30">
        <f>AF28*IF(C28&lt;=3,3.5-C28,IF(B28&lt;85,0.05,LOOKUP(B28,{85,90,95},{0.1,0.2,0.3})))</f>
        <v>0</v>
      </c>
    </row>
    <row r="29" spans="1:33" x14ac:dyDescent="0.25">
      <c r="A29" s="35">
        <v>25</v>
      </c>
      <c r="B29" s="39"/>
      <c r="C29" s="40"/>
      <c r="D29" s="41"/>
      <c r="E29" s="34">
        <f t="shared" si="0"/>
        <v>0</v>
      </c>
      <c r="F29" s="34">
        <f>E29*IF(C29&lt;=3,3.5-C29,IF(B29&lt;85,0.05,LOOKUP(B29,{85,90,95},{0.1,0.2,0.3})))</f>
        <v>0</v>
      </c>
      <c r="G29" s="44"/>
      <c r="H29" s="26">
        <f t="shared" ref="H29:H43" si="10">C29-G29</f>
        <v>0</v>
      </c>
      <c r="I29" s="29">
        <f>H29*IF(C29&lt;=3,3.5-C29,IF(B29&lt;85,0.05,LOOKUP(B29,{85,90,95},{0.1,0.2,0.3})))</f>
        <v>0</v>
      </c>
      <c r="J29" s="46"/>
      <c r="K29" s="17">
        <f t="shared" si="2"/>
        <v>0</v>
      </c>
      <c r="L29" s="17">
        <f>K29*IF(C29&lt;=3,3.5-C29,IF(B29&lt;85,0.05,ПРСМОТР(B29,{85,90,95},{0.1,0.2,0.3})))</f>
        <v>0</v>
      </c>
      <c r="M29" s="48"/>
      <c r="N29" s="27">
        <f t="shared" si="3"/>
        <v>0</v>
      </c>
      <c r="O29" s="30">
        <f>N29*IF(C29&lt;=3,3.5-C29,IF(B29&lt;85,0.05,LOOKUP(B29,{85,90,95},{0.1,0.2,0.3})))</f>
        <v>0</v>
      </c>
      <c r="P29" s="50"/>
      <c r="Q29" s="25">
        <f>B29-P29</f>
        <v>0</v>
      </c>
      <c r="R29" s="25">
        <f>Q29*IF(C29&lt;=3,3.5-C29,IF(B29&lt;85,0.05,LOOKUP(B29,{85,90,95},{0.1,0.2,0.3})))</f>
        <v>0</v>
      </c>
      <c r="S29" s="52"/>
      <c r="T29" s="28">
        <f t="shared" si="5"/>
        <v>0</v>
      </c>
      <c r="U29" s="31">
        <f>T29*IF(C29&lt;=3,3.5-C29,IF(B29&lt;85,0.05,LOOKUP(B29,{85,90,95},{0.1,0.2,0.3})))</f>
        <v>0</v>
      </c>
      <c r="V29" s="41"/>
      <c r="W29" s="34">
        <f t="shared" si="6"/>
        <v>0</v>
      </c>
      <c r="X29" s="34">
        <f>W29*IF(C29&lt;=3,3.5-C29,IF(B29&lt;85,0.05,LOOKUP(B29,{85,90,95},{0.1,0.2,0.3})))</f>
        <v>0</v>
      </c>
      <c r="Y29" s="44"/>
      <c r="Z29" s="26">
        <f t="shared" si="7"/>
        <v>0</v>
      </c>
      <c r="AA29" s="29">
        <f>Z29*IF(C29&lt;=3,3.5-C29,IF(B29&lt;85,0.05,LOOKUP(B29,{85,90,95},{0.1,0.2,0.3})))</f>
        <v>0</v>
      </c>
      <c r="AB29" s="46"/>
      <c r="AC29" s="17">
        <f t="shared" si="8"/>
        <v>0</v>
      </c>
      <c r="AD29" s="17">
        <f>AC29*IF(C29&lt;=3,3.5-C29,IF(B29&lt;85,0.05,LOOKUP(B29,{85,90,95},{0.1,0.2,0.3})))</f>
        <v>0</v>
      </c>
      <c r="AE29" s="48"/>
      <c r="AF29" s="27">
        <f t="shared" si="9"/>
        <v>0</v>
      </c>
      <c r="AG29" s="30">
        <f>AF29*IF(C29&lt;=3,3.5-C29,IF(B29&lt;85,0.05,LOOKUP(B29,{85,90,95},{0.1,0.2,0.3})))</f>
        <v>0</v>
      </c>
    </row>
    <row r="30" spans="1:33" x14ac:dyDescent="0.25">
      <c r="A30" s="35">
        <v>26</v>
      </c>
      <c r="B30" s="39"/>
      <c r="C30" s="40"/>
      <c r="D30" s="41"/>
      <c r="E30" s="34">
        <f t="shared" si="0"/>
        <v>0</v>
      </c>
      <c r="F30" s="34">
        <f>E30*IF(C30&lt;=3,3.5-C30,IF(B30&lt;85,0.05,LOOKUP(B30,{85,90,95},{0.1,0.2,0.3})))</f>
        <v>0</v>
      </c>
      <c r="G30" s="43"/>
      <c r="H30" s="26">
        <f t="shared" si="10"/>
        <v>0</v>
      </c>
      <c r="I30" s="29">
        <f>H30*IF(C30&lt;=3,3.5-C30,IF(B30&lt;85,0.05,LOOKUP(B30,{85,90,95},{0.1,0.2,0.3})))</f>
        <v>0</v>
      </c>
      <c r="J30" s="46"/>
      <c r="K30" s="17">
        <f t="shared" si="2"/>
        <v>0</v>
      </c>
      <c r="L30" s="17">
        <f>K30*IF(C30&lt;=3,3.5-C30,IF(B30&lt;85,0.05,ПРСМОТР(B30,{85,90,95},{0.1,0.2,0.3})))</f>
        <v>0</v>
      </c>
      <c r="M30" s="48"/>
      <c r="N30" s="27">
        <f t="shared" si="3"/>
        <v>0</v>
      </c>
      <c r="O30" s="30">
        <f>N30*IF(C30&lt;=3,3.5-C30,IF(B30&lt;85,0.05,LOOKUP(B30,{85,90,95},{0.1,0.2,0.3})))</f>
        <v>0</v>
      </c>
      <c r="P30" s="50"/>
      <c r="Q30" s="25">
        <f>B30-P30</f>
        <v>0</v>
      </c>
      <c r="R30" s="25">
        <f>Q30*IF(C30&lt;=3,3.5-C30,IF(B30&lt;85,0.05,LOOKUP(B30,{85,90,95},{0.1,0.2,0.3})))</f>
        <v>0</v>
      </c>
      <c r="S30" s="52"/>
      <c r="T30" s="28">
        <f t="shared" si="5"/>
        <v>0</v>
      </c>
      <c r="U30" s="31">
        <f>T30*IF(C30&lt;=3,3.5-C30,IF(B30&lt;85,0.05,LOOKUP(B30,{85,90,95},{0.1,0.2,0.3})))</f>
        <v>0</v>
      </c>
      <c r="V30" s="41"/>
      <c r="W30" s="34">
        <f t="shared" si="6"/>
        <v>0</v>
      </c>
      <c r="X30" s="34">
        <f>W30*IF(C30&lt;=3,3.5-C30,IF(B30&lt;85,0.05,LOOKUP(B30,{85,90,95},{0.1,0.2,0.3})))</f>
        <v>0</v>
      </c>
      <c r="Y30" s="43"/>
      <c r="Z30" s="26">
        <f t="shared" si="7"/>
        <v>0</v>
      </c>
      <c r="AA30" s="29">
        <f>Z30*IF(C30&lt;=3,3.5-C30,IF(B30&lt;85,0.05,LOOKUP(B30,{85,90,95},{0.1,0.2,0.3})))</f>
        <v>0</v>
      </c>
      <c r="AB30" s="46"/>
      <c r="AC30" s="17">
        <f t="shared" si="8"/>
        <v>0</v>
      </c>
      <c r="AD30" s="17">
        <f>AC30*IF(C30&lt;=3,3.5-C30,IF(B30&lt;85,0.05,LOOKUP(B30,{85,90,95},{0.1,0.2,0.3})))</f>
        <v>0</v>
      </c>
      <c r="AE30" s="48"/>
      <c r="AF30" s="27">
        <f t="shared" si="9"/>
        <v>0</v>
      </c>
      <c r="AG30" s="30">
        <f>AF30*IF(C30&lt;=3,3.5-C30,IF(B30&lt;85,0.05,LOOKUP(B30,{85,90,95},{0.1,0.2,0.3})))</f>
        <v>0</v>
      </c>
    </row>
    <row r="31" spans="1:33" x14ac:dyDescent="0.25">
      <c r="A31" s="35">
        <v>27</v>
      </c>
      <c r="B31" s="39"/>
      <c r="C31" s="40"/>
      <c r="D31" s="41"/>
      <c r="E31" s="34">
        <f t="shared" si="0"/>
        <v>0</v>
      </c>
      <c r="F31" s="34">
        <f>E31*IF(C31&lt;=3,3.5-C31,IF(B31&lt;85,0.05,LOOKUP(B31,{85,90,95},{0.1,0.2,0.3})))</f>
        <v>0</v>
      </c>
      <c r="G31" s="43"/>
      <c r="H31" s="26">
        <f t="shared" si="10"/>
        <v>0</v>
      </c>
      <c r="I31" s="29">
        <f>H31*IF(C31&lt;=3,3.5-C31,IF(B31&lt;85,0.05,LOOKUP(B31,{85,90,95},{0.1,0.2,0.3})))</f>
        <v>0</v>
      </c>
      <c r="J31" s="46"/>
      <c r="K31" s="17">
        <f t="shared" si="2"/>
        <v>0</v>
      </c>
      <c r="L31" s="17">
        <f>K31*IF(C31&lt;=3,3.5-C31,IF(B31&lt;85,0.05,ПРСМОТР(B31,{85,90,95},{0.1,0.2,0.3})))</f>
        <v>0</v>
      </c>
      <c r="M31" s="48"/>
      <c r="N31" s="27">
        <f t="shared" si="3"/>
        <v>0</v>
      </c>
      <c r="O31" s="30">
        <f>N31*IF(C31&lt;=3,3.5-C31,IF(B31&lt;85,0.05,LOOKUP(B31,{85,90,95},{0.1,0.2,0.3})))</f>
        <v>0</v>
      </c>
      <c r="P31" s="50"/>
      <c r="Q31" s="25">
        <f t="shared" ref="Q31:Q57" si="11">B31-P31</f>
        <v>0</v>
      </c>
      <c r="R31" s="25">
        <f>Q31*IF(C31&lt;=3,3.5-C31,IF(B31&lt;85,0.05,LOOKUP(B31,{85,90,95},{0.1,0.2,0.3})))</f>
        <v>0</v>
      </c>
      <c r="S31" s="52"/>
      <c r="T31" s="28">
        <f t="shared" si="5"/>
        <v>0</v>
      </c>
      <c r="U31" s="31">
        <f>T31*IF(C31&lt;=3,3.5-C31,IF(B31&lt;85,0.05,LOOKUP(B31,{85,90,95},{0.1,0.2,0.3})))</f>
        <v>0</v>
      </c>
      <c r="V31" s="41"/>
      <c r="W31" s="34">
        <f t="shared" si="6"/>
        <v>0</v>
      </c>
      <c r="X31" s="34">
        <f>W31*IF(C31&lt;=3,3.5-C31,IF(B31&lt;85,0.05,LOOKUP(B31,{85,90,95},{0.1,0.2,0.3})))</f>
        <v>0</v>
      </c>
      <c r="Y31" s="43"/>
      <c r="Z31" s="26">
        <f t="shared" si="7"/>
        <v>0</v>
      </c>
      <c r="AA31" s="29">
        <f>Z31*IF(C31&lt;=3,3.5-C31,IF(B31&lt;85,0.05,LOOKUP(B31,{85,90,95},{0.1,0.2,0.3})))</f>
        <v>0</v>
      </c>
      <c r="AB31" s="46"/>
      <c r="AC31" s="17">
        <f t="shared" si="8"/>
        <v>0</v>
      </c>
      <c r="AD31" s="17">
        <f>AC31*IF(C31&lt;=3,3.5-C31,IF(B31&lt;85,0.05,LOOKUP(B31,{85,90,95},{0.1,0.2,0.3})))</f>
        <v>0</v>
      </c>
      <c r="AE31" s="48"/>
      <c r="AF31" s="27">
        <f t="shared" si="9"/>
        <v>0</v>
      </c>
      <c r="AG31" s="30">
        <f>AF31*IF(C31&lt;=3,3.5-C31,IF(B31&lt;85,0.05,LOOKUP(B31,{85,90,95},{0.1,0.2,0.3})))</f>
        <v>0</v>
      </c>
    </row>
    <row r="32" spans="1:33" x14ac:dyDescent="0.25">
      <c r="A32" s="35">
        <v>28</v>
      </c>
      <c r="B32" s="39"/>
      <c r="C32" s="40"/>
      <c r="D32" s="41"/>
      <c r="E32" s="34">
        <f t="shared" si="0"/>
        <v>0</v>
      </c>
      <c r="F32" s="34">
        <f>E32*IF(C32&lt;=3,3.5-C32,IF(B32&lt;85,0.05,LOOKUP(B32,{85,90,95},{0.1,0.2,0.3})))</f>
        <v>0</v>
      </c>
      <c r="G32" s="43"/>
      <c r="H32" s="26">
        <f t="shared" si="10"/>
        <v>0</v>
      </c>
      <c r="I32" s="29">
        <f>H32*IF(C32&lt;=3,3.5-C32,IF(B32&lt;85,0.05,LOOKUP(B32,{85,90,95},{0.1,0.2,0.3})))</f>
        <v>0</v>
      </c>
      <c r="J32" s="46"/>
      <c r="K32" s="17">
        <f t="shared" si="2"/>
        <v>0</v>
      </c>
      <c r="L32" s="17">
        <f>K32*IF(C32&lt;=3,3.5-C32,IF(B32&lt;85,0.05,ПРСМОТР(B32,{85,90,95},{0.1,0.2,0.3})))</f>
        <v>0</v>
      </c>
      <c r="M32" s="48"/>
      <c r="N32" s="27">
        <f t="shared" si="3"/>
        <v>0</v>
      </c>
      <c r="O32" s="30">
        <f>N32*IF(C32&lt;=3,3.5-C32,IF(B32&lt;85,0.05,LOOKUP(B32,{85,90,95},{0.1,0.2,0.3})))</f>
        <v>0</v>
      </c>
      <c r="P32" s="50"/>
      <c r="Q32" s="25">
        <f t="shared" si="11"/>
        <v>0</v>
      </c>
      <c r="R32" s="25">
        <f>Q32*IF(C32&lt;=3,3.5-C32,IF(B32&lt;85,0.05,LOOKUP(B32,{85,90,95},{0.1,0.2,0.3})))</f>
        <v>0</v>
      </c>
      <c r="S32" s="52"/>
      <c r="T32" s="28">
        <f t="shared" si="5"/>
        <v>0</v>
      </c>
      <c r="U32" s="31">
        <f>T32*IF(C32&lt;=3,3.5-C32,IF(B32&lt;85,0.05,LOOKUP(B32,{85,90,95},{0.1,0.2,0.3})))</f>
        <v>0</v>
      </c>
      <c r="V32" s="41"/>
      <c r="W32" s="34">
        <f t="shared" si="6"/>
        <v>0</v>
      </c>
      <c r="X32" s="34">
        <f>W32*IF(C32&lt;=3,3.5-C32,IF(B32&lt;85,0.05,LOOKUP(B32,{85,90,95},{0.1,0.2,0.3})))</f>
        <v>0</v>
      </c>
      <c r="Y32" s="43"/>
      <c r="Z32" s="26">
        <f t="shared" si="7"/>
        <v>0</v>
      </c>
      <c r="AA32" s="29">
        <f>Z32*IF(C32&lt;=3,3.5-C32,IF(B32&lt;85,0.05,LOOKUP(B32,{85,90,95},{0.1,0.2,0.3})))</f>
        <v>0</v>
      </c>
      <c r="AB32" s="46"/>
      <c r="AC32" s="17">
        <f t="shared" si="8"/>
        <v>0</v>
      </c>
      <c r="AD32" s="17">
        <f>AC32*IF(C32&lt;=3,3.5-C32,IF(B32&lt;85,0.05,LOOKUP(B32,{85,90,95},{0.1,0.2,0.3})))</f>
        <v>0</v>
      </c>
      <c r="AE32" s="48"/>
      <c r="AF32" s="27">
        <f t="shared" si="9"/>
        <v>0</v>
      </c>
      <c r="AG32" s="30">
        <f>AF32*IF(C32&lt;=3,3.5-C32,IF(B32&lt;85,0.05,LOOKUP(B32,{85,90,95},{0.1,0.2,0.3})))</f>
        <v>0</v>
      </c>
    </row>
    <row r="33" spans="1:33" x14ac:dyDescent="0.25">
      <c r="A33" s="35">
        <v>29</v>
      </c>
      <c r="B33" s="39"/>
      <c r="C33" s="40"/>
      <c r="D33" s="41"/>
      <c r="E33" s="34">
        <f t="shared" si="0"/>
        <v>0</v>
      </c>
      <c r="F33" s="34">
        <f>E33*IF(C33&lt;=3,3.5-C33,IF(B33&lt;85,0.05,LOOKUP(B33,{85,90,95},{0.1,0.2,0.3})))</f>
        <v>0</v>
      </c>
      <c r="G33" s="43"/>
      <c r="H33" s="26">
        <f t="shared" si="10"/>
        <v>0</v>
      </c>
      <c r="I33" s="29">
        <f>H33*IF(C33&lt;=3,3.5-C33,IF(B33&lt;85,0.05,LOOKUP(B33,{85,90,95},{0.1,0.2,0.3})))</f>
        <v>0</v>
      </c>
      <c r="J33" s="46"/>
      <c r="K33" s="17">
        <f t="shared" si="2"/>
        <v>0</v>
      </c>
      <c r="L33" s="17">
        <f>K33*IF(C33&lt;=3,3.5-C33,IF(B33&lt;85,0.05,ПРСМОТР(B33,{85,90,95},{0.1,0.2,0.3})))</f>
        <v>0</v>
      </c>
      <c r="M33" s="48"/>
      <c r="N33" s="27">
        <f t="shared" si="3"/>
        <v>0</v>
      </c>
      <c r="O33" s="30">
        <f>N33*IF(C33&lt;=3,3.5-C33,IF(B33&lt;85,0.05,LOOKUP(B33,{85,90,95},{0.1,0.2,0.3})))</f>
        <v>0</v>
      </c>
      <c r="P33" s="50"/>
      <c r="Q33" s="25">
        <f t="shared" si="11"/>
        <v>0</v>
      </c>
      <c r="R33" s="25">
        <f>Q33*IF(C33&lt;=3,3.5-C33,IF(B33&lt;85,0.05,LOOKUP(B33,{85,90,95},{0.1,0.2,0.3})))</f>
        <v>0</v>
      </c>
      <c r="S33" s="52"/>
      <c r="T33" s="28">
        <f t="shared" si="5"/>
        <v>0</v>
      </c>
      <c r="U33" s="31">
        <f>T33*IF(C33&lt;=3,3.5-C33,IF(B33&lt;85,0.05,LOOKUP(B33,{85,90,95},{0.1,0.2,0.3})))</f>
        <v>0</v>
      </c>
      <c r="V33" s="41"/>
      <c r="W33" s="34">
        <f t="shared" si="6"/>
        <v>0</v>
      </c>
      <c r="X33" s="34">
        <f>W33*IF(C33&lt;=3,3.5-C33,IF(B33&lt;85,0.05,LOOKUP(B33,{85,90,95},{0.1,0.2,0.3})))</f>
        <v>0</v>
      </c>
      <c r="Y33" s="43"/>
      <c r="Z33" s="26">
        <f t="shared" si="7"/>
        <v>0</v>
      </c>
      <c r="AA33" s="29">
        <f>Z33*IF(C33&lt;=3,3.5-C33,IF(B33&lt;85,0.05,LOOKUP(B33,{85,90,95},{0.1,0.2,0.3})))</f>
        <v>0</v>
      </c>
      <c r="AB33" s="46"/>
      <c r="AC33" s="17">
        <f t="shared" si="8"/>
        <v>0</v>
      </c>
      <c r="AD33" s="17">
        <f>AC33*IF(C33&lt;=3,3.5-C33,IF(B33&lt;85,0.05,LOOKUP(B33,{85,90,95},{0.1,0.2,0.3})))</f>
        <v>0</v>
      </c>
      <c r="AE33" s="48"/>
      <c r="AF33" s="27">
        <f t="shared" si="9"/>
        <v>0</v>
      </c>
      <c r="AG33" s="30">
        <f>AF33*IF(C33&lt;=3,3.5-C33,IF(B33&lt;85,0.05,LOOKUP(B33,{85,90,95},{0.1,0.2,0.3})))</f>
        <v>0</v>
      </c>
    </row>
    <row r="34" spans="1:33" x14ac:dyDescent="0.25">
      <c r="A34" s="35">
        <v>30</v>
      </c>
      <c r="B34" s="39"/>
      <c r="C34" s="40"/>
      <c r="D34" s="41"/>
      <c r="E34" s="34">
        <f t="shared" si="0"/>
        <v>0</v>
      </c>
      <c r="F34" s="34">
        <f>E34*IF(C34&lt;=3,3.5-C34,IF(B34&lt;85,0.05,LOOKUP(B34,{85,90,95},{0.1,0.2,0.3})))</f>
        <v>0</v>
      </c>
      <c r="G34" s="44"/>
      <c r="H34" s="26">
        <f t="shared" si="10"/>
        <v>0</v>
      </c>
      <c r="I34" s="29">
        <f>H34*IF(C34&lt;=3,3.5-C34,IF(B34&lt;85,0.05,LOOKUP(B34,{85,90,95},{0.1,0.2,0.3})))</f>
        <v>0</v>
      </c>
      <c r="J34" s="46"/>
      <c r="K34" s="17">
        <f t="shared" si="2"/>
        <v>0</v>
      </c>
      <c r="L34" s="17">
        <f>K34*IF(C34&lt;=3,3.5-C34,IF(B34&lt;85,0.05,ПРСМОТР(B34,{85,90,95},{0.1,0.2,0.3})))</f>
        <v>0</v>
      </c>
      <c r="M34" s="48"/>
      <c r="N34" s="27">
        <f t="shared" si="3"/>
        <v>0</v>
      </c>
      <c r="O34" s="30">
        <f>N34*IF(C34&lt;=3,3.5-C34,IF(B34&lt;85,0.05,LOOKUP(B34,{85,90,95},{0.1,0.2,0.3})))</f>
        <v>0</v>
      </c>
      <c r="P34" s="50"/>
      <c r="Q34" s="25">
        <f t="shared" si="11"/>
        <v>0</v>
      </c>
      <c r="R34" s="25">
        <f>Q34*IF(C34&lt;=3,3.5-C34,IF(B34&lt;85,0.05,LOOKUP(B34,{85,90,95},{0.1,0.2,0.3})))</f>
        <v>0</v>
      </c>
      <c r="S34" s="52"/>
      <c r="T34" s="28">
        <f t="shared" si="5"/>
        <v>0</v>
      </c>
      <c r="U34" s="31">
        <f>T34*IF(C34&lt;=3,3.5-C34,IF(B34&lt;85,0.05,LOOKUP(B34,{85,90,95},{0.1,0.2,0.3})))</f>
        <v>0</v>
      </c>
      <c r="V34" s="41"/>
      <c r="W34" s="34">
        <f t="shared" si="6"/>
        <v>0</v>
      </c>
      <c r="X34" s="34">
        <f>W34*IF(C34&lt;=3,3.5-C34,IF(B34&lt;85,0.05,LOOKUP(B34,{85,90,95},{0.1,0.2,0.3})))</f>
        <v>0</v>
      </c>
      <c r="Y34" s="44"/>
      <c r="Z34" s="26">
        <f t="shared" si="7"/>
        <v>0</v>
      </c>
      <c r="AA34" s="29">
        <f>Z34*IF(C34&lt;=3,3.5-C34,IF(B34&lt;85,0.05,LOOKUP(B34,{85,90,95},{0.1,0.2,0.3})))</f>
        <v>0</v>
      </c>
      <c r="AB34" s="46"/>
      <c r="AC34" s="17">
        <f t="shared" si="8"/>
        <v>0</v>
      </c>
      <c r="AD34" s="17">
        <f>AC34*IF(C34&lt;=3,3.5-C34,IF(B34&lt;85,0.05,LOOKUP(B34,{85,90,95},{0.1,0.2,0.3})))</f>
        <v>0</v>
      </c>
      <c r="AE34" s="48"/>
      <c r="AF34" s="27">
        <f t="shared" si="9"/>
        <v>0</v>
      </c>
      <c r="AG34" s="30">
        <f>AF34*IF(C34&lt;=3,3.5-C34,IF(B34&lt;85,0.05,LOOKUP(B34,{85,90,95},{0.1,0.2,0.3})))</f>
        <v>0</v>
      </c>
    </row>
    <row r="35" spans="1:33" x14ac:dyDescent="0.25">
      <c r="A35" s="35">
        <v>31</v>
      </c>
      <c r="B35" s="39"/>
      <c r="C35" s="40"/>
      <c r="D35" s="41"/>
      <c r="E35" s="34">
        <f t="shared" si="0"/>
        <v>0</v>
      </c>
      <c r="F35" s="34">
        <f>E35*IF(C35&lt;=3,3.5-C35,IF(B35&lt;85,0.05,LOOKUP(B35,{85,90,95},{0.1,0.2,0.3})))</f>
        <v>0</v>
      </c>
      <c r="G35" s="44"/>
      <c r="H35" s="26">
        <f t="shared" si="10"/>
        <v>0</v>
      </c>
      <c r="I35" s="29">
        <f>H35*IF(C35&lt;=3,3.5-C35,IF(B35&lt;85,0.05,LOOKUP(B35,{85,90,95},{0.1,0.2,0.3})))</f>
        <v>0</v>
      </c>
      <c r="J35" s="46"/>
      <c r="K35" s="17">
        <f t="shared" si="2"/>
        <v>0</v>
      </c>
      <c r="L35" s="17">
        <f>K35*IF(C35&lt;=3,3.5-C35,IF(B35&lt;85,0.05,ПРСМОТР(B35,{85,90,95},{0.1,0.2,0.3})))</f>
        <v>0</v>
      </c>
      <c r="M35" s="48"/>
      <c r="N35" s="27">
        <f t="shared" si="3"/>
        <v>0</v>
      </c>
      <c r="O35" s="30">
        <f>N35*IF(C35&lt;=3,3.5-C35,IF(B35&lt;85,0.05,LOOKUP(B35,{85,90,95},{0.1,0.2,0.3})))</f>
        <v>0</v>
      </c>
      <c r="P35" s="50"/>
      <c r="Q35" s="25">
        <f t="shared" si="11"/>
        <v>0</v>
      </c>
      <c r="R35" s="25">
        <f>Q35*IF(C35&lt;=3,3.5-C35,IF(B35&lt;85,0.05,LOOKUP(B35,{85,90,95},{0.1,0.2,0.3})))</f>
        <v>0</v>
      </c>
      <c r="S35" s="52"/>
      <c r="T35" s="28">
        <f t="shared" si="5"/>
        <v>0</v>
      </c>
      <c r="U35" s="31">
        <f>T35*IF(C35&lt;=3,3.5-C35,IF(B35&lt;85,0.05,LOOKUP(B35,{85,90,95},{0.1,0.2,0.3})))</f>
        <v>0</v>
      </c>
      <c r="V35" s="41"/>
      <c r="W35" s="34">
        <f t="shared" si="6"/>
        <v>0</v>
      </c>
      <c r="X35" s="34">
        <f>W35*IF(C35&lt;=3,3.5-C35,IF(B35&lt;85,0.05,LOOKUP(B35,{85,90,95},{0.1,0.2,0.3})))</f>
        <v>0</v>
      </c>
      <c r="Y35" s="44"/>
      <c r="Z35" s="26">
        <f t="shared" si="7"/>
        <v>0</v>
      </c>
      <c r="AA35" s="29">
        <f>Z35*IF(C35&lt;=3,3.5-C35,IF(B35&lt;85,0.05,LOOKUP(B35,{85,90,95},{0.1,0.2,0.3})))</f>
        <v>0</v>
      </c>
      <c r="AB35" s="46"/>
      <c r="AC35" s="17">
        <f t="shared" si="8"/>
        <v>0</v>
      </c>
      <c r="AD35" s="17">
        <f>AC35*IF(C35&lt;=3,3.5-C35,IF(B35&lt;85,0.05,LOOKUP(B35,{85,90,95},{0.1,0.2,0.3})))</f>
        <v>0</v>
      </c>
      <c r="AE35" s="48"/>
      <c r="AF35" s="27">
        <f t="shared" si="9"/>
        <v>0</v>
      </c>
      <c r="AG35" s="30">
        <f>AF35*IF(C35&lt;=3,3.5-C35,IF(B35&lt;85,0.05,LOOKUP(B35,{85,90,95},{0.1,0.2,0.3})))</f>
        <v>0</v>
      </c>
    </row>
    <row r="36" spans="1:33" x14ac:dyDescent="0.25">
      <c r="A36" s="35">
        <v>32</v>
      </c>
      <c r="B36" s="39"/>
      <c r="C36" s="40"/>
      <c r="D36" s="41"/>
      <c r="E36" s="34">
        <f t="shared" si="0"/>
        <v>0</v>
      </c>
      <c r="F36" s="34">
        <f>E36*IF(C36&lt;=3,3.5-C36,IF(B36&lt;85,0.05,LOOKUP(B36,{85,90,95},{0.1,0.2,0.3})))</f>
        <v>0</v>
      </c>
      <c r="G36" s="44"/>
      <c r="H36" s="26">
        <f t="shared" si="10"/>
        <v>0</v>
      </c>
      <c r="I36" s="29">
        <f>H36*IF(C36&lt;=3,3.5-C36,IF(B36&lt;85,0.05,LOOKUP(B36,{85,90,95},{0.1,0.2,0.3})))</f>
        <v>0</v>
      </c>
      <c r="J36" s="46"/>
      <c r="K36" s="17">
        <f t="shared" si="2"/>
        <v>0</v>
      </c>
      <c r="L36" s="17">
        <f>K36*IF(C36&lt;=3,3.5-C36,IF(B36&lt;85,0.05,ПРСМОТР(B36,{85,90,95},{0.1,0.2,0.3})))</f>
        <v>0</v>
      </c>
      <c r="M36" s="48"/>
      <c r="N36" s="27">
        <f t="shared" si="3"/>
        <v>0</v>
      </c>
      <c r="O36" s="30">
        <f>N36*IF(C36&lt;=3,3.5-C36,IF(B36&lt;85,0.05,LOOKUP(B36,{85,90,95},{0.1,0.2,0.3})))</f>
        <v>0</v>
      </c>
      <c r="P36" s="50"/>
      <c r="Q36" s="25">
        <f t="shared" si="11"/>
        <v>0</v>
      </c>
      <c r="R36" s="25">
        <f>Q36*IF(C36&lt;=3,3.5-C36,IF(B36&lt;85,0.05,LOOKUP(B36,{85,90,95},{0.1,0.2,0.3})))</f>
        <v>0</v>
      </c>
      <c r="S36" s="52"/>
      <c r="T36" s="28">
        <f t="shared" si="5"/>
        <v>0</v>
      </c>
      <c r="U36" s="31">
        <f>T36*IF(C36&lt;=3,3.5-C36,IF(B36&lt;85,0.05,LOOKUP(B36,{85,90,95},{0.1,0.2,0.3})))</f>
        <v>0</v>
      </c>
      <c r="V36" s="41"/>
      <c r="W36" s="34">
        <f t="shared" si="6"/>
        <v>0</v>
      </c>
      <c r="X36" s="34">
        <f>W36*IF(C36&lt;=3,3.5-C36,IF(B36&lt;85,0.05,LOOKUP(B36,{85,90,95},{0.1,0.2,0.3})))</f>
        <v>0</v>
      </c>
      <c r="Y36" s="44"/>
      <c r="Z36" s="26">
        <f t="shared" si="7"/>
        <v>0</v>
      </c>
      <c r="AA36" s="29">
        <f>Z36*IF(C36&lt;=3,3.5-C36,IF(B36&lt;85,0.05,LOOKUP(B36,{85,90,95},{0.1,0.2,0.3})))</f>
        <v>0</v>
      </c>
      <c r="AB36" s="46"/>
      <c r="AC36" s="17">
        <f t="shared" si="8"/>
        <v>0</v>
      </c>
      <c r="AD36" s="17">
        <f>AC36*IF(C36&lt;=3,3.5-C36,IF(B36&lt;85,0.05,LOOKUP(B36,{85,90,95},{0.1,0.2,0.3})))</f>
        <v>0</v>
      </c>
      <c r="AE36" s="48"/>
      <c r="AF36" s="27">
        <f t="shared" si="9"/>
        <v>0</v>
      </c>
      <c r="AG36" s="30">
        <f>AF36*IF(C36&lt;=3,3.5-C36,IF(B36&lt;85,0.05,LOOKUP(B36,{85,90,95},{0.1,0.2,0.3})))</f>
        <v>0</v>
      </c>
    </row>
    <row r="37" spans="1:33" x14ac:dyDescent="0.25">
      <c r="A37" s="35">
        <v>33</v>
      </c>
      <c r="B37" s="39"/>
      <c r="C37" s="40"/>
      <c r="D37" s="41"/>
      <c r="E37" s="34">
        <f t="shared" si="0"/>
        <v>0</v>
      </c>
      <c r="F37" s="34">
        <f>E37*IF(C37&lt;=3,3.5-C37,IF(B37&lt;85,0.05,LOOKUP(B37,{85,90,95},{0.1,0.2,0.3})))</f>
        <v>0</v>
      </c>
      <c r="G37" s="44"/>
      <c r="H37" s="26">
        <f t="shared" si="10"/>
        <v>0</v>
      </c>
      <c r="I37" s="29">
        <f>H37*IF(C37&lt;=3,3.5-C37,IF(B37&lt;85,0.05,LOOKUP(B37,{85,90,95},{0.1,0.2,0.3})))</f>
        <v>0</v>
      </c>
      <c r="J37" s="46"/>
      <c r="K37" s="17">
        <f t="shared" si="2"/>
        <v>0</v>
      </c>
      <c r="L37" s="17">
        <f>K37*IF(C37&lt;=3,3.5-C37,IF(B37&lt;85,0.05,ПРСМОТР(B37,{85,90,95},{0.1,0.2,0.3})))</f>
        <v>0</v>
      </c>
      <c r="M37" s="48"/>
      <c r="N37" s="27">
        <f t="shared" si="3"/>
        <v>0</v>
      </c>
      <c r="O37" s="30">
        <f>N37*IF(C37&lt;=3,3.5-C37,IF(B37&lt;85,0.05,LOOKUP(B37,{85,90,95},{0.1,0.2,0.3})))</f>
        <v>0</v>
      </c>
      <c r="P37" s="50"/>
      <c r="Q37" s="25">
        <f t="shared" si="11"/>
        <v>0</v>
      </c>
      <c r="R37" s="25">
        <f>Q37*IF(C37&lt;=3,3.5-C37,IF(B37&lt;85,0.05,LOOKUP(B37,{85,90,95},{0.1,0.2,0.3})))</f>
        <v>0</v>
      </c>
      <c r="S37" s="52"/>
      <c r="T37" s="28">
        <f t="shared" si="5"/>
        <v>0</v>
      </c>
      <c r="U37" s="31">
        <f>T37*IF(C37&lt;=3,3.5-C37,IF(B37&lt;85,0.05,LOOKUP(B37,{85,90,95},{0.1,0.2,0.3})))</f>
        <v>0</v>
      </c>
      <c r="V37" s="41"/>
      <c r="W37" s="34">
        <f t="shared" si="6"/>
        <v>0</v>
      </c>
      <c r="X37" s="34">
        <f>W37*IF(C37&lt;=3,3.5-C37,IF(B37&lt;85,0.05,LOOKUP(B37,{85,90,95},{0.1,0.2,0.3})))</f>
        <v>0</v>
      </c>
      <c r="Y37" s="44"/>
      <c r="Z37" s="26">
        <f t="shared" si="7"/>
        <v>0</v>
      </c>
      <c r="AA37" s="29">
        <f>Z37*IF(C37&lt;=3,3.5-C37,IF(B37&lt;85,0.05,LOOKUP(B37,{85,90,95},{0.1,0.2,0.3})))</f>
        <v>0</v>
      </c>
      <c r="AB37" s="46"/>
      <c r="AC37" s="17">
        <f t="shared" si="8"/>
        <v>0</v>
      </c>
      <c r="AD37" s="17">
        <f>AC37*IF(C37&lt;=3,3.5-C37,IF(B37&lt;85,0.05,LOOKUP(B37,{85,90,95},{0.1,0.2,0.3})))</f>
        <v>0</v>
      </c>
      <c r="AE37" s="48"/>
      <c r="AF37" s="27">
        <f t="shared" si="9"/>
        <v>0</v>
      </c>
      <c r="AG37" s="30">
        <f>AF37*IF(C37&lt;=3,3.5-C37,IF(B37&lt;85,0.05,LOOKUP(B37,{85,90,95},{0.1,0.2,0.3})))</f>
        <v>0</v>
      </c>
    </row>
    <row r="38" spans="1:33" x14ac:dyDescent="0.25">
      <c r="A38" s="35">
        <v>34</v>
      </c>
      <c r="B38" s="39"/>
      <c r="C38" s="40"/>
      <c r="D38" s="41"/>
      <c r="E38" s="34">
        <f t="shared" si="0"/>
        <v>0</v>
      </c>
      <c r="F38" s="34">
        <f>E38*IF(C38&lt;=3,3.5-C38,IF(B38&lt;85,0.05,LOOKUP(B38,{85,90,95},{0.1,0.2,0.3})))</f>
        <v>0</v>
      </c>
      <c r="G38" s="44"/>
      <c r="H38" s="26">
        <f t="shared" si="10"/>
        <v>0</v>
      </c>
      <c r="I38" s="29">
        <f>H38*IF(C38&lt;=3,3.5-C38,IF(B38&lt;85,0.05,LOOKUP(B38,{85,90,95},{0.1,0.2,0.3})))</f>
        <v>0</v>
      </c>
      <c r="J38" s="46"/>
      <c r="K38" s="17">
        <f>B38-J38</f>
        <v>0</v>
      </c>
      <c r="L38" s="17">
        <f>K38*IF(C38&lt;=3,3.5-C38,IF(B38&lt;85,0.05,ПРСМОТР(B38,{85,90,95},{0.1,0.2,0.3})))</f>
        <v>0</v>
      </c>
      <c r="M38" s="48"/>
      <c r="N38" s="27">
        <f t="shared" si="3"/>
        <v>0</v>
      </c>
      <c r="O38" s="30">
        <f>N38*IF(C38&lt;=3,3.5-C38,IF(B38&lt;85,0.05,LOOKUP(B38,{85,90,95},{0.1,0.2,0.3})))</f>
        <v>0</v>
      </c>
      <c r="P38" s="50"/>
      <c r="Q38" s="25">
        <f t="shared" si="11"/>
        <v>0</v>
      </c>
      <c r="R38" s="25">
        <f>Q38*IF(C38&lt;=3,3.5-C38,IF(B38&lt;85,0.05,LOOKUP(B38,{85,90,95},{0.1,0.2,0.3})))</f>
        <v>0</v>
      </c>
      <c r="S38" s="52"/>
      <c r="T38" s="28">
        <f t="shared" si="5"/>
        <v>0</v>
      </c>
      <c r="U38" s="31">
        <f>T38*IF(C38&lt;=3,3.5-C38,IF(B38&lt;85,0.05,LOOKUP(B38,{85,90,95},{0.1,0.2,0.3})))</f>
        <v>0</v>
      </c>
      <c r="V38" s="41"/>
      <c r="W38" s="34">
        <f t="shared" si="6"/>
        <v>0</v>
      </c>
      <c r="X38" s="34">
        <f>W38*IF(C38&lt;=3,3.5-C38,IF(B38&lt;85,0.05,LOOKUP(B38,{85,90,95},{0.1,0.2,0.3})))</f>
        <v>0</v>
      </c>
      <c r="Y38" s="44"/>
      <c r="Z38" s="26">
        <f t="shared" si="7"/>
        <v>0</v>
      </c>
      <c r="AA38" s="29">
        <f>Z38*IF(C38&lt;=3,3.5-C38,IF(B38&lt;85,0.05,LOOKUP(B38,{85,90,95},{0.1,0.2,0.3})))</f>
        <v>0</v>
      </c>
      <c r="AB38" s="46"/>
      <c r="AC38" s="17">
        <f t="shared" si="8"/>
        <v>0</v>
      </c>
      <c r="AD38" s="17">
        <f>AC38*IF(C38&lt;=3,3.5-C38,IF(B38&lt;85,0.05,LOOKUP(B38,{85,90,95},{0.1,0.2,0.3})))</f>
        <v>0</v>
      </c>
      <c r="AE38" s="48"/>
      <c r="AF38" s="27">
        <f t="shared" si="9"/>
        <v>0</v>
      </c>
      <c r="AG38" s="30">
        <f>AF38*IF(C38&lt;=3,3.5-C38,IF(B38&lt;85,0.05,LOOKUP(B38,{85,90,95},{0.1,0.2,0.3})))</f>
        <v>0</v>
      </c>
    </row>
    <row r="39" spans="1:33" x14ac:dyDescent="0.25">
      <c r="A39" s="35">
        <v>35</v>
      </c>
      <c r="B39" s="39"/>
      <c r="C39" s="40"/>
      <c r="D39" s="41"/>
      <c r="E39" s="34">
        <f t="shared" si="0"/>
        <v>0</v>
      </c>
      <c r="F39" s="34">
        <f>E39*IF(C39&lt;=3,3.5-C39,IF(B39&lt;85,0.05,LOOKUP(B39,{85,90,95},{0.1,0.2,0.3})))</f>
        <v>0</v>
      </c>
      <c r="G39" s="44"/>
      <c r="H39" s="26">
        <f t="shared" si="10"/>
        <v>0</v>
      </c>
      <c r="I39" s="29">
        <f>H39*IF(C39&lt;=3,3.5-C39,IF(B39&lt;85,0.05,LOOKUP(B39,{85,90,95},{0.1,0.2,0.3})))</f>
        <v>0</v>
      </c>
      <c r="J39" s="46"/>
      <c r="K39" s="17">
        <f t="shared" ref="K39:K54" si="12">B39-J39</f>
        <v>0</v>
      </c>
      <c r="L39" s="17">
        <f>K39*IF(C39&lt;=3,3.5-C39,IF(B39&lt;85,0.05,ПРСМОТР(B39,{85,90,95},{0.1,0.2,0.3})))</f>
        <v>0</v>
      </c>
      <c r="M39" s="48"/>
      <c r="N39" s="27">
        <f t="shared" si="3"/>
        <v>0</v>
      </c>
      <c r="O39" s="30">
        <f>N39*IF(C39&lt;=3,3.5-C39,IF(B39&lt;85,0.05,LOOKUP(B39,{85,90,95},{0.1,0.2,0.3})))</f>
        <v>0</v>
      </c>
      <c r="P39" s="50"/>
      <c r="Q39" s="25">
        <f t="shared" si="11"/>
        <v>0</v>
      </c>
      <c r="R39" s="25">
        <f>Q39*IF(C39&lt;=3,3.5-C39,IF(B39&lt;85,0.05,LOOKUP(B39,{85,90,95},{0.1,0.2,0.3})))</f>
        <v>0</v>
      </c>
      <c r="S39" s="52"/>
      <c r="T39" s="28">
        <f t="shared" si="5"/>
        <v>0</v>
      </c>
      <c r="U39" s="31">
        <f>T39*IF(C39&lt;=3,3.5-C39,IF(B39&lt;85,0.05,LOOKUP(B39,{85,90,95},{0.1,0.2,0.3})))</f>
        <v>0</v>
      </c>
      <c r="V39" s="41"/>
      <c r="W39" s="34">
        <f t="shared" si="6"/>
        <v>0</v>
      </c>
      <c r="X39" s="34">
        <f>W39*IF(C39&lt;=3,3.5-C39,IF(B39&lt;85,0.05,LOOKUP(B39,{85,90,95},{0.1,0.2,0.3})))</f>
        <v>0</v>
      </c>
      <c r="Y39" s="44"/>
      <c r="Z39" s="26">
        <f t="shared" si="7"/>
        <v>0</v>
      </c>
      <c r="AA39" s="29">
        <f>Z39*IF(C39&lt;=3,3.5-C39,IF(B39&lt;85,0.05,LOOKUP(B39,{85,90,95},{0.1,0.2,0.3})))</f>
        <v>0</v>
      </c>
      <c r="AB39" s="46"/>
      <c r="AC39" s="17">
        <f t="shared" si="8"/>
        <v>0</v>
      </c>
      <c r="AD39" s="17">
        <f>AC39*IF(C39&lt;=3,3.5-C39,IF(B39&lt;85,0.05,LOOKUP(B39,{85,90,95},{0.1,0.2,0.3})))</f>
        <v>0</v>
      </c>
      <c r="AE39" s="48"/>
      <c r="AF39" s="27">
        <f t="shared" si="9"/>
        <v>0</v>
      </c>
      <c r="AG39" s="30">
        <f>AF39*IF(C39&lt;=3,3.5-C39,IF(B39&lt;85,0.05,LOOKUP(B39,{85,90,95},{0.1,0.2,0.3})))</f>
        <v>0</v>
      </c>
    </row>
    <row r="40" spans="1:33" x14ac:dyDescent="0.25">
      <c r="A40" s="35">
        <v>36</v>
      </c>
      <c r="B40" s="39"/>
      <c r="C40" s="40"/>
      <c r="D40" s="41"/>
      <c r="E40" s="34">
        <f t="shared" si="0"/>
        <v>0</v>
      </c>
      <c r="F40" s="34">
        <f>E40*IF(C40&lt;=3,3.5-C40,IF(B40&lt;85,0.05,LOOKUP(B40,{85,90,95},{0.1,0.2,0.3})))</f>
        <v>0</v>
      </c>
      <c r="G40" s="43"/>
      <c r="H40" s="26">
        <f t="shared" si="10"/>
        <v>0</v>
      </c>
      <c r="I40" s="29">
        <f>H40*IF(C40&lt;=3,3.5-C40,IF(B40&lt;85,0.05,LOOKUP(B40,{85,90,95},{0.1,0.2,0.3})))</f>
        <v>0</v>
      </c>
      <c r="J40" s="46"/>
      <c r="K40" s="17">
        <f t="shared" si="12"/>
        <v>0</v>
      </c>
      <c r="L40" s="17">
        <f>K40*IF(C40&lt;=3,3.5-C40,IF(B40&lt;85,0.05,ПРСМОТР(B40,{85,90,95},{0.1,0.2,0.3})))</f>
        <v>0</v>
      </c>
      <c r="M40" s="48"/>
      <c r="N40" s="27">
        <f t="shared" si="3"/>
        <v>0</v>
      </c>
      <c r="O40" s="30">
        <f>N40*IF(C40&lt;=3,3.5-C40,IF(B40&lt;85,0.05,LOOKUP(B40,{85,90,95},{0.1,0.2,0.3})))</f>
        <v>0</v>
      </c>
      <c r="P40" s="50"/>
      <c r="Q40" s="25">
        <f t="shared" si="11"/>
        <v>0</v>
      </c>
      <c r="R40" s="25">
        <f>Q40*IF(C40&lt;=3,3.5-C40,IF(B40&lt;85,0.05,LOOKUP(B40,{85,90,95},{0.1,0.2,0.3})))</f>
        <v>0</v>
      </c>
      <c r="S40" s="52"/>
      <c r="T40" s="28">
        <f t="shared" si="5"/>
        <v>0</v>
      </c>
      <c r="U40" s="31">
        <f>T40*IF(C40&lt;=3,3.5-C40,IF(B40&lt;85,0.05,LOOKUP(B40,{85,90,95},{0.1,0.2,0.3})))</f>
        <v>0</v>
      </c>
      <c r="V40" s="41"/>
      <c r="W40" s="34">
        <f t="shared" si="6"/>
        <v>0</v>
      </c>
      <c r="X40" s="34">
        <f>W40*IF(C40&lt;=3,3.5-C40,IF(B40&lt;85,0.05,LOOKUP(B40,{85,90,95},{0.1,0.2,0.3})))</f>
        <v>0</v>
      </c>
      <c r="Y40" s="43"/>
      <c r="Z40" s="26">
        <f t="shared" si="7"/>
        <v>0</v>
      </c>
      <c r="AA40" s="29">
        <f>Z40*IF(C40&lt;=3,3.5-C40,IF(B40&lt;85,0.05,LOOKUP(B40,{85,90,95},{0.1,0.2,0.3})))</f>
        <v>0</v>
      </c>
      <c r="AB40" s="46"/>
      <c r="AC40" s="17">
        <f t="shared" si="8"/>
        <v>0</v>
      </c>
      <c r="AD40" s="17">
        <f>AC40*IF(C40&lt;=3,3.5-C40,IF(B40&lt;85,0.05,LOOKUP(B40,{85,90,95},{0.1,0.2,0.3})))</f>
        <v>0</v>
      </c>
      <c r="AE40" s="48"/>
      <c r="AF40" s="27">
        <f t="shared" si="9"/>
        <v>0</v>
      </c>
      <c r="AG40" s="30">
        <f>AF40*IF(C40&lt;=3,3.5-C40,IF(B40&lt;85,0.05,LOOKUP(B40,{85,90,95},{0.1,0.2,0.3})))</f>
        <v>0</v>
      </c>
    </row>
    <row r="41" spans="1:33" x14ac:dyDescent="0.25">
      <c r="A41" s="35">
        <v>37</v>
      </c>
      <c r="B41" s="39"/>
      <c r="C41" s="40"/>
      <c r="D41" s="41"/>
      <c r="E41" s="34">
        <f t="shared" si="0"/>
        <v>0</v>
      </c>
      <c r="F41" s="34">
        <f>E41*IF(C41&lt;=3,3.5-C41,IF(B41&lt;85,0.05,LOOKUP(B41,{85,90,95},{0.1,0.2,0.3})))</f>
        <v>0</v>
      </c>
      <c r="G41" s="43"/>
      <c r="H41" s="26">
        <f t="shared" si="10"/>
        <v>0</v>
      </c>
      <c r="I41" s="29">
        <f>H41*IF(C41&lt;=3,3.5-C41,IF(B41&lt;85,0.05,LOOKUP(B41,{85,90,95},{0.1,0.2,0.3})))</f>
        <v>0</v>
      </c>
      <c r="J41" s="46"/>
      <c r="K41" s="17">
        <f t="shared" si="12"/>
        <v>0</v>
      </c>
      <c r="L41" s="17">
        <f>K41*IF(C41&lt;=3,3.5-C41,IF(B41&lt;85,0.05,ПРСМОТР(B41,{85,90,95},{0.1,0.2,0.3})))</f>
        <v>0</v>
      </c>
      <c r="M41" s="48"/>
      <c r="N41" s="27">
        <f t="shared" si="3"/>
        <v>0</v>
      </c>
      <c r="O41" s="30">
        <f>N41*IF(C41&lt;=3,3.5-C41,IF(B41&lt;85,0.05,LOOKUP(B41,{85,90,95},{0.1,0.2,0.3})))</f>
        <v>0</v>
      </c>
      <c r="P41" s="50"/>
      <c r="Q41" s="25">
        <f t="shared" si="11"/>
        <v>0</v>
      </c>
      <c r="R41" s="25">
        <f>Q41*IF(C41&lt;=3,3.5-C41,IF(B41&lt;85,0.05,LOOKUP(B41,{85,90,95},{0.1,0.2,0.3})))</f>
        <v>0</v>
      </c>
      <c r="S41" s="52"/>
      <c r="T41" s="28">
        <f t="shared" si="5"/>
        <v>0</v>
      </c>
      <c r="U41" s="31">
        <f>T41*IF(C41&lt;=3,3.5-C41,IF(B41&lt;85,0.05,LOOKUP(B41,{85,90,95},{0.1,0.2,0.3})))</f>
        <v>0</v>
      </c>
      <c r="V41" s="41"/>
      <c r="W41" s="34">
        <f t="shared" si="6"/>
        <v>0</v>
      </c>
      <c r="X41" s="34">
        <f>W41*IF(C41&lt;=3,3.5-C41,IF(B41&lt;85,0.05,LOOKUP(B41,{85,90,95},{0.1,0.2,0.3})))</f>
        <v>0</v>
      </c>
      <c r="Y41" s="43"/>
      <c r="Z41" s="26">
        <f t="shared" si="7"/>
        <v>0</v>
      </c>
      <c r="AA41" s="29">
        <f>Z41*IF(C41&lt;=3,3.5-C41,IF(B41&lt;85,0.05,LOOKUP(B41,{85,90,95},{0.1,0.2,0.3})))</f>
        <v>0</v>
      </c>
      <c r="AB41" s="46"/>
      <c r="AC41" s="17">
        <f t="shared" si="8"/>
        <v>0</v>
      </c>
      <c r="AD41" s="17">
        <f>AC41*IF(C41&lt;=3,3.5-C41,IF(B41&lt;85,0.05,LOOKUP(B41,{85,90,95},{0.1,0.2,0.3})))</f>
        <v>0</v>
      </c>
      <c r="AE41" s="48"/>
      <c r="AF41" s="27">
        <f t="shared" si="9"/>
        <v>0</v>
      </c>
      <c r="AG41" s="30">
        <f>AF41*IF(C41&lt;=3,3.5-C41,IF(B41&lt;85,0.05,LOOKUP(B41,{85,90,95},{0.1,0.2,0.3})))</f>
        <v>0</v>
      </c>
    </row>
    <row r="42" spans="1:33" x14ac:dyDescent="0.25">
      <c r="A42" s="35">
        <v>38</v>
      </c>
      <c r="B42" s="39"/>
      <c r="C42" s="40"/>
      <c r="D42" s="41"/>
      <c r="E42" s="34">
        <f t="shared" si="0"/>
        <v>0</v>
      </c>
      <c r="F42" s="34">
        <f>E42*IF(C42&lt;=3,3.5-C42,IF(B42&lt;85,0.05,LOOKUP(B42,{85,90,95},{0.1,0.2,0.3})))</f>
        <v>0</v>
      </c>
      <c r="G42" s="43"/>
      <c r="H42" s="26">
        <f t="shared" si="10"/>
        <v>0</v>
      </c>
      <c r="I42" s="29">
        <f>H42*IF(C42&lt;=3,3.5-C42,IF(B42&lt;85,0.05,LOOKUP(B42,{85,90,95},{0.1,0.2,0.3})))</f>
        <v>0</v>
      </c>
      <c r="J42" s="46"/>
      <c r="K42" s="17">
        <f t="shared" si="12"/>
        <v>0</v>
      </c>
      <c r="L42" s="17">
        <f>K42*IF(C42&lt;=3,3.5-C42,IF(B42&lt;85,0.05,ПРСМОТР(B42,{85,90,95},{0.1,0.2,0.3})))</f>
        <v>0</v>
      </c>
      <c r="M42" s="48"/>
      <c r="N42" s="27">
        <f t="shared" si="3"/>
        <v>0</v>
      </c>
      <c r="O42" s="30">
        <f>N42*IF(C42&lt;=3,3.5-C42,IF(B42&lt;85,0.05,LOOKUP(B42,{85,90,95},{0.1,0.2,0.3})))</f>
        <v>0</v>
      </c>
      <c r="P42" s="50"/>
      <c r="Q42" s="25">
        <f t="shared" si="11"/>
        <v>0</v>
      </c>
      <c r="R42" s="25">
        <f>Q42*IF(C42&lt;=3,3.5-C42,IF(B42&lt;85,0.05,LOOKUP(B42,{85,90,95},{0.1,0.2,0.3})))</f>
        <v>0</v>
      </c>
      <c r="S42" s="52"/>
      <c r="T42" s="28">
        <f t="shared" si="5"/>
        <v>0</v>
      </c>
      <c r="U42" s="31">
        <f>T42*IF(C42&lt;=3,3.5-C42,IF(B42&lt;85,0.05,LOOKUP(B42,{85,90,95},{0.1,0.2,0.3})))</f>
        <v>0</v>
      </c>
      <c r="V42" s="41"/>
      <c r="W42" s="34">
        <f t="shared" si="6"/>
        <v>0</v>
      </c>
      <c r="X42" s="34">
        <f>W42*IF(C42&lt;=3,3.5-C42,IF(B42&lt;85,0.05,LOOKUP(B42,{85,90,95},{0.1,0.2,0.3})))</f>
        <v>0</v>
      </c>
      <c r="Y42" s="43"/>
      <c r="Z42" s="26">
        <f t="shared" si="7"/>
        <v>0</v>
      </c>
      <c r="AA42" s="29">
        <f>Z42*IF(C42&lt;=3,3.5-C42,IF(B42&lt;85,0.05,LOOKUP(B42,{85,90,95},{0.1,0.2,0.3})))</f>
        <v>0</v>
      </c>
      <c r="AB42" s="46"/>
      <c r="AC42" s="17">
        <f t="shared" si="8"/>
        <v>0</v>
      </c>
      <c r="AD42" s="17">
        <f>AC42*IF(C42&lt;=3,3.5-C42,IF(B42&lt;85,0.05,LOOKUP(B42,{85,90,95},{0.1,0.2,0.3})))</f>
        <v>0</v>
      </c>
      <c r="AE42" s="48"/>
      <c r="AF42" s="27">
        <f t="shared" si="9"/>
        <v>0</v>
      </c>
      <c r="AG42" s="30">
        <f>AF42*IF(C42&lt;=3,3.5-C42,IF(B42&lt;85,0.05,LOOKUP(B42,{85,90,95},{0.1,0.2,0.3})))</f>
        <v>0</v>
      </c>
    </row>
    <row r="43" spans="1:33" x14ac:dyDescent="0.25">
      <c r="A43" s="35">
        <v>39</v>
      </c>
      <c r="B43" s="39"/>
      <c r="C43" s="40"/>
      <c r="D43" s="41"/>
      <c r="E43" s="34">
        <f t="shared" si="0"/>
        <v>0</v>
      </c>
      <c r="F43" s="34">
        <f>E43*IF(C43&lt;=3,3.5-C43,IF(B43&lt;85,0.05,LOOKUP(B43,{85,90,95},{0.1,0.2,0.3})))</f>
        <v>0</v>
      </c>
      <c r="G43" s="43"/>
      <c r="H43" s="26">
        <f t="shared" si="10"/>
        <v>0</v>
      </c>
      <c r="I43" s="29">
        <f>H43*IF(C43&lt;=3,3.5-C43,IF(B43&lt;85,0.05,LOOKUP(B43,{85,90,95},{0.1,0.2,0.3})))</f>
        <v>0</v>
      </c>
      <c r="J43" s="46"/>
      <c r="K43" s="17">
        <f t="shared" si="12"/>
        <v>0</v>
      </c>
      <c r="L43" s="17">
        <f>K43*IF(C43&lt;=3,3.5-C43,IF(B43&lt;85,0.05,ПРСМОТР(B43,{85,90,95},{0.1,0.2,0.3})))</f>
        <v>0</v>
      </c>
      <c r="M43" s="48"/>
      <c r="N43" s="27">
        <f t="shared" si="3"/>
        <v>0</v>
      </c>
      <c r="O43" s="30">
        <f>N43*IF(C43&lt;=3,3.5-C43,IF(B43&lt;85,0.05,LOOKUP(B43,{85,90,95},{0.1,0.2,0.3})))</f>
        <v>0</v>
      </c>
      <c r="P43" s="50"/>
      <c r="Q43" s="25">
        <f t="shared" si="11"/>
        <v>0</v>
      </c>
      <c r="R43" s="25">
        <f>Q43*IF(C43&lt;=3,3.5-C43,IF(B43&lt;85,0.05,LOOKUP(B43,{85,90,95},{0.1,0.2,0.3})))</f>
        <v>0</v>
      </c>
      <c r="S43" s="52"/>
      <c r="T43" s="28">
        <f t="shared" si="5"/>
        <v>0</v>
      </c>
      <c r="U43" s="31">
        <f>T43*IF(C43&lt;=3,3.5-C43,IF(B43&lt;85,0.05,LOOKUP(B43,{85,90,95},{0.1,0.2,0.3})))</f>
        <v>0</v>
      </c>
      <c r="V43" s="41"/>
      <c r="W43" s="34">
        <f t="shared" si="6"/>
        <v>0</v>
      </c>
      <c r="X43" s="34">
        <f>W43*IF(C43&lt;=3,3.5-C43,IF(B43&lt;85,0.05,LOOKUP(B43,{85,90,95},{0.1,0.2,0.3})))</f>
        <v>0</v>
      </c>
      <c r="Y43" s="43"/>
      <c r="Z43" s="26">
        <f t="shared" si="7"/>
        <v>0</v>
      </c>
      <c r="AA43" s="29">
        <f>Z43*IF(C43&lt;=3,3.5-C43,IF(B43&lt;85,0.05,LOOKUP(B43,{85,90,95},{0.1,0.2,0.3})))</f>
        <v>0</v>
      </c>
      <c r="AB43" s="46"/>
      <c r="AC43" s="17">
        <f t="shared" si="8"/>
        <v>0</v>
      </c>
      <c r="AD43" s="17">
        <f>AC43*IF(C43&lt;=3,3.5-C43,IF(B43&lt;85,0.05,LOOKUP(B43,{85,90,95},{0.1,0.2,0.3})))</f>
        <v>0</v>
      </c>
      <c r="AE43" s="48"/>
      <c r="AF43" s="27">
        <f t="shared" si="9"/>
        <v>0</v>
      </c>
      <c r="AG43" s="30">
        <f>AF43*IF(C43&lt;=3,3.5-C43,IF(B43&lt;85,0.05,LOOKUP(B43,{85,90,95},{0.1,0.2,0.3})))</f>
        <v>0</v>
      </c>
    </row>
    <row r="44" spans="1:33" x14ac:dyDescent="0.25">
      <c r="A44" s="35">
        <v>40</v>
      </c>
      <c r="B44" s="39"/>
      <c r="C44" s="40"/>
      <c r="D44" s="41"/>
      <c r="E44" s="34">
        <f t="shared" si="0"/>
        <v>0</v>
      </c>
      <c r="F44" s="34">
        <f>E44*IF(C44&lt;=3,3.5-C44,IF(B44&lt;85,0.05,LOOKUP(B44,{85,90,95},{0.1,0.2,0.3})))</f>
        <v>0</v>
      </c>
      <c r="G44" s="43"/>
      <c r="H44" s="26">
        <f>C44-G44</f>
        <v>0</v>
      </c>
      <c r="I44" s="29">
        <f>H44*IF(C44&lt;=3,3.5-C44,IF(B44&lt;85,0.05,LOOKUP(B44,{85,90,95},{0.1,0.2,0.3})))</f>
        <v>0</v>
      </c>
      <c r="J44" s="46"/>
      <c r="K44" s="17">
        <f t="shared" si="12"/>
        <v>0</v>
      </c>
      <c r="L44" s="17">
        <f>K44*IF(C44&lt;=3,3.5-C44,IF(B44&lt;85,0.05,ПРСМОТР(B44,{85,90,95},{0.1,0.2,0.3})))</f>
        <v>0</v>
      </c>
      <c r="M44" s="48"/>
      <c r="N44" s="27">
        <f t="shared" si="3"/>
        <v>0</v>
      </c>
      <c r="O44" s="30">
        <f>N44*IF(C44&lt;=3,3.5-C44,IF(B44&lt;85,0.05,LOOKUP(B44,{85,90,95},{0.1,0.2,0.3})))</f>
        <v>0</v>
      </c>
      <c r="P44" s="50"/>
      <c r="Q44" s="25">
        <f t="shared" si="11"/>
        <v>0</v>
      </c>
      <c r="R44" s="25">
        <f>Q44*IF(C44&lt;=3,3.5-C44,IF(B44&lt;85,0.05,LOOKUP(B44,{85,90,95},{0.1,0.2,0.3})))</f>
        <v>0</v>
      </c>
      <c r="S44" s="52"/>
      <c r="T44" s="28">
        <f t="shared" si="5"/>
        <v>0</v>
      </c>
      <c r="U44" s="31">
        <f>T44*IF(C44&lt;=3,3.5-C44,IF(B44&lt;85,0.05,LOOKUP(B44,{85,90,95},{0.1,0.2,0.3})))</f>
        <v>0</v>
      </c>
      <c r="V44" s="41"/>
      <c r="W44" s="34">
        <f t="shared" si="6"/>
        <v>0</v>
      </c>
      <c r="X44" s="34">
        <f>W44*IF(C44&lt;=3,3.5-C44,IF(B44&lt;85,0.05,LOOKUP(B44,{85,90,95},{0.1,0.2,0.3})))</f>
        <v>0</v>
      </c>
      <c r="Y44" s="43"/>
      <c r="Z44" s="26">
        <f t="shared" si="7"/>
        <v>0</v>
      </c>
      <c r="AA44" s="29">
        <f>Z44*IF(C44&lt;=3,3.5-C44,IF(B44&lt;85,0.05,LOOKUP(B44,{85,90,95},{0.1,0.2,0.3})))</f>
        <v>0</v>
      </c>
      <c r="AB44" s="46"/>
      <c r="AC44" s="17">
        <f t="shared" si="8"/>
        <v>0</v>
      </c>
      <c r="AD44" s="17">
        <f>AC44*IF(C44&lt;=3,3.5-C44,IF(B44&lt;85,0.05,LOOKUP(B44,{85,90,95},{0.1,0.2,0.3})))</f>
        <v>0</v>
      </c>
      <c r="AE44" s="48"/>
      <c r="AF44" s="27">
        <f t="shared" si="9"/>
        <v>0</v>
      </c>
      <c r="AG44" s="30">
        <f>AF44*IF(C44&lt;=3,3.5-C44,IF(B44&lt;85,0.05,LOOKUP(B44,{85,90,95},{0.1,0.2,0.3})))</f>
        <v>0</v>
      </c>
    </row>
    <row r="45" spans="1:33" x14ac:dyDescent="0.25">
      <c r="A45" s="35">
        <v>41</v>
      </c>
      <c r="B45" s="39"/>
      <c r="C45" s="40"/>
      <c r="D45" s="41"/>
      <c r="E45" s="34">
        <f t="shared" si="0"/>
        <v>0</v>
      </c>
      <c r="F45" s="34">
        <f>E45*IF(C45&lt;=3,3.5-C45,IF(B45&lt;85,0.05,LOOKUP(B45,{85,90,95},{0.1,0.2,0.3})))</f>
        <v>0</v>
      </c>
      <c r="G45" s="44"/>
      <c r="H45" s="26">
        <f t="shared" ref="H45:H59" si="13">C45-G45</f>
        <v>0</v>
      </c>
      <c r="I45" s="29">
        <f>H45*IF(C45&lt;=3,3.5-C45,IF(B45&lt;85,0.05,LOOKUP(B45,{85,90,95},{0.1,0.2,0.3})))</f>
        <v>0</v>
      </c>
      <c r="J45" s="46"/>
      <c r="K45" s="17">
        <f t="shared" si="12"/>
        <v>0</v>
      </c>
      <c r="L45" s="17">
        <f>K45*IF(C45&lt;=3,3.5-C45,IF(B45&lt;85,0.05,ПРСМОТР(B45,{85,90,95},{0.1,0.2,0.3})))</f>
        <v>0</v>
      </c>
      <c r="M45" s="48"/>
      <c r="N45" s="27">
        <f t="shared" si="3"/>
        <v>0</v>
      </c>
      <c r="O45" s="30">
        <f>N45*IF(C45&lt;=3,3.5-C45,IF(B45&lt;85,0.05,LOOKUP(B45,{85,90,95},{0.1,0.2,0.3})))</f>
        <v>0</v>
      </c>
      <c r="P45" s="50"/>
      <c r="Q45" s="25">
        <f t="shared" si="11"/>
        <v>0</v>
      </c>
      <c r="R45" s="25">
        <f>Q45*IF(C45&lt;=3,3.5-C45,IF(B45&lt;85,0.05,LOOKUP(B45,{85,90,95},{0.1,0.2,0.3})))</f>
        <v>0</v>
      </c>
      <c r="S45" s="52"/>
      <c r="T45" s="28">
        <f t="shared" si="5"/>
        <v>0</v>
      </c>
      <c r="U45" s="31">
        <f>T45*IF(C45&lt;=3,3.5-C45,IF(B45&lt;85,0.05,LOOKUP(B45,{85,90,95},{0.1,0.2,0.3})))</f>
        <v>0</v>
      </c>
      <c r="V45" s="41"/>
      <c r="W45" s="34">
        <f t="shared" si="6"/>
        <v>0</v>
      </c>
      <c r="X45" s="34">
        <f>W45*IF(C45&lt;=3,3.5-C45,IF(B45&lt;85,0.05,LOOKUP(B45,{85,90,95},{0.1,0.2,0.3})))</f>
        <v>0</v>
      </c>
      <c r="Y45" s="44"/>
      <c r="Z45" s="26">
        <f t="shared" si="7"/>
        <v>0</v>
      </c>
      <c r="AA45" s="29">
        <f>Z45*IF(C45&lt;=3,3.5-C45,IF(B45&lt;85,0.05,LOOKUP(B45,{85,90,95},{0.1,0.2,0.3})))</f>
        <v>0</v>
      </c>
      <c r="AB45" s="46"/>
      <c r="AC45" s="17">
        <f t="shared" si="8"/>
        <v>0</v>
      </c>
      <c r="AD45" s="17">
        <f>AC45*IF(C45&lt;=3,3.5-C45,IF(B45&lt;85,0.05,LOOKUP(B45,{85,90,95},{0.1,0.2,0.3})))</f>
        <v>0</v>
      </c>
      <c r="AE45" s="48"/>
      <c r="AF45" s="27">
        <f t="shared" si="9"/>
        <v>0</v>
      </c>
      <c r="AG45" s="30">
        <f>AF45*IF(C45&lt;=3,3.5-C45,IF(B45&lt;85,0.05,LOOKUP(B45,{85,90,95},{0.1,0.2,0.3})))</f>
        <v>0</v>
      </c>
    </row>
    <row r="46" spans="1:33" x14ac:dyDescent="0.25">
      <c r="A46" s="35">
        <v>42</v>
      </c>
      <c r="B46" s="39"/>
      <c r="C46" s="40"/>
      <c r="D46" s="41"/>
      <c r="E46" s="34">
        <f t="shared" si="0"/>
        <v>0</v>
      </c>
      <c r="F46" s="34">
        <f>E46*IF(C46&lt;=3,3.5-C46,IF(B46&lt;85,0.05,LOOKUP(B46,{85,90,95},{0.1,0.2,0.3})))</f>
        <v>0</v>
      </c>
      <c r="G46" s="43"/>
      <c r="H46" s="26">
        <f t="shared" si="13"/>
        <v>0</v>
      </c>
      <c r="I46" s="29">
        <f>H46*IF(C46&lt;=3,3.5-C46,IF(B46&lt;85,0.05,LOOKUP(B46,{85,90,95},{0.1,0.2,0.3})))</f>
        <v>0</v>
      </c>
      <c r="J46" s="46"/>
      <c r="K46" s="17">
        <f t="shared" si="12"/>
        <v>0</v>
      </c>
      <c r="L46" s="17">
        <f>K46*IF(C46&lt;=3,3.5-C46,IF(B46&lt;85,0.05,ПРСМОТР(B46,{85,90,95},{0.1,0.2,0.3})))</f>
        <v>0</v>
      </c>
      <c r="M46" s="48"/>
      <c r="N46" s="27">
        <f t="shared" si="3"/>
        <v>0</v>
      </c>
      <c r="O46" s="30">
        <f>N46*IF(C46&lt;=3,3.5-C46,IF(B46&lt;85,0.05,LOOKUP(B46,{85,90,95},{0.1,0.2,0.3})))</f>
        <v>0</v>
      </c>
      <c r="P46" s="50"/>
      <c r="Q46" s="25">
        <f t="shared" si="11"/>
        <v>0</v>
      </c>
      <c r="R46" s="25">
        <f>Q46*IF(C46&lt;=3,3.5-C46,IF(B46&lt;85,0.05,LOOKUP(B46,{85,90,95},{0.1,0.2,0.3})))</f>
        <v>0</v>
      </c>
      <c r="S46" s="52"/>
      <c r="T46" s="28">
        <f t="shared" si="5"/>
        <v>0</v>
      </c>
      <c r="U46" s="31">
        <f>T46*IF(C46&lt;=3,3.5-C46,IF(B46&lt;85,0.05,LOOKUP(B46,{85,90,95},{0.1,0.2,0.3})))</f>
        <v>0</v>
      </c>
      <c r="V46" s="41"/>
      <c r="W46" s="34">
        <f t="shared" si="6"/>
        <v>0</v>
      </c>
      <c r="X46" s="34">
        <f>W46*IF(C46&lt;=3,3.5-C46,IF(B46&lt;85,0.05,LOOKUP(B46,{85,90,95},{0.1,0.2,0.3})))</f>
        <v>0</v>
      </c>
      <c r="Y46" s="43"/>
      <c r="Z46" s="26">
        <f t="shared" si="7"/>
        <v>0</v>
      </c>
      <c r="AA46" s="29">
        <f>Z46*IF(C46&lt;=3,3.5-C46,IF(B46&lt;85,0.05,LOOKUP(B46,{85,90,95},{0.1,0.2,0.3})))</f>
        <v>0</v>
      </c>
      <c r="AB46" s="46"/>
      <c r="AC46" s="17">
        <f t="shared" si="8"/>
        <v>0</v>
      </c>
      <c r="AD46" s="17">
        <f>AC46*IF(C46&lt;=3,3.5-C46,IF(B46&lt;85,0.05,LOOKUP(B46,{85,90,95},{0.1,0.2,0.3})))</f>
        <v>0</v>
      </c>
      <c r="AE46" s="48"/>
      <c r="AF46" s="27">
        <f t="shared" si="9"/>
        <v>0</v>
      </c>
      <c r="AG46" s="30">
        <f>AF46*IF(C46&lt;=3,3.5-C46,IF(B46&lt;85,0.05,LOOKUP(B46,{85,90,95},{0.1,0.2,0.3})))</f>
        <v>0</v>
      </c>
    </row>
    <row r="47" spans="1:33" x14ac:dyDescent="0.25">
      <c r="A47" s="35">
        <v>43</v>
      </c>
      <c r="B47" s="39"/>
      <c r="C47" s="40"/>
      <c r="D47" s="41"/>
      <c r="E47" s="34">
        <f t="shared" si="0"/>
        <v>0</v>
      </c>
      <c r="F47" s="34">
        <f>E47*IF(C47&lt;=3,3.5-C47,IF(B47&lt;85,0.05,LOOKUP(B47,{85,90,95},{0.1,0.2,0.3})))</f>
        <v>0</v>
      </c>
      <c r="G47" s="43"/>
      <c r="H47" s="26">
        <f t="shared" si="13"/>
        <v>0</v>
      </c>
      <c r="I47" s="29">
        <f>H47*IF(C47&lt;=3,3.5-C47,IF(B47&lt;85,0.05,LOOKUP(B47,{85,90,95},{0.1,0.2,0.3})))</f>
        <v>0</v>
      </c>
      <c r="J47" s="46"/>
      <c r="K47" s="17">
        <f t="shared" si="12"/>
        <v>0</v>
      </c>
      <c r="L47" s="17">
        <f>K47*IF(C47&lt;=3,3.5-C47,IF(B47&lt;85,0.05,ПРСМОТР(B47,{85,90,95},{0.1,0.2,0.3})))</f>
        <v>0</v>
      </c>
      <c r="M47" s="48"/>
      <c r="N47" s="27">
        <f t="shared" si="3"/>
        <v>0</v>
      </c>
      <c r="O47" s="30">
        <f>N47*IF(C47&lt;=3,3.5-C47,IF(B47&lt;85,0.05,LOOKUP(B47,{85,90,95},{0.1,0.2,0.3})))</f>
        <v>0</v>
      </c>
      <c r="P47" s="50"/>
      <c r="Q47" s="25">
        <f t="shared" si="11"/>
        <v>0</v>
      </c>
      <c r="R47" s="25">
        <f>Q47*IF(C47&lt;=3,3.5-C47,IF(B47&lt;85,0.05,LOOKUP(B47,{85,90,95},{0.1,0.2,0.3})))</f>
        <v>0</v>
      </c>
      <c r="S47" s="52"/>
      <c r="T47" s="28">
        <f t="shared" si="5"/>
        <v>0</v>
      </c>
      <c r="U47" s="31">
        <f>T47*IF(C47&lt;=3,3.5-C47,IF(B47&lt;85,0.05,LOOKUP(B47,{85,90,95},{0.1,0.2,0.3})))</f>
        <v>0</v>
      </c>
      <c r="V47" s="41"/>
      <c r="W47" s="34">
        <f t="shared" si="6"/>
        <v>0</v>
      </c>
      <c r="X47" s="34">
        <f>W47*IF(C47&lt;=3,3.5-C47,IF(B47&lt;85,0.05,LOOKUP(B47,{85,90,95},{0.1,0.2,0.3})))</f>
        <v>0</v>
      </c>
      <c r="Y47" s="43"/>
      <c r="Z47" s="26">
        <f t="shared" si="7"/>
        <v>0</v>
      </c>
      <c r="AA47" s="29">
        <f>Z47*IF(C47&lt;=3,3.5-C47,IF(B47&lt;85,0.05,LOOKUP(B47,{85,90,95},{0.1,0.2,0.3})))</f>
        <v>0</v>
      </c>
      <c r="AB47" s="46"/>
      <c r="AC47" s="17">
        <f t="shared" si="8"/>
        <v>0</v>
      </c>
      <c r="AD47" s="17">
        <f>AC47*IF(C47&lt;=3,3.5-C47,IF(B47&lt;85,0.05,LOOKUP(B47,{85,90,95},{0.1,0.2,0.3})))</f>
        <v>0</v>
      </c>
      <c r="AE47" s="48"/>
      <c r="AF47" s="27">
        <f t="shared" si="9"/>
        <v>0</v>
      </c>
      <c r="AG47" s="30">
        <f>AF47*IF(C47&lt;=3,3.5-C47,IF(B47&lt;85,0.05,LOOKUP(B47,{85,90,95},{0.1,0.2,0.3})))</f>
        <v>0</v>
      </c>
    </row>
    <row r="48" spans="1:33" x14ac:dyDescent="0.25">
      <c r="A48" s="35">
        <v>44</v>
      </c>
      <c r="B48" s="39"/>
      <c r="C48" s="40"/>
      <c r="D48" s="41"/>
      <c r="E48" s="34">
        <f t="shared" si="0"/>
        <v>0</v>
      </c>
      <c r="F48" s="34">
        <f>E48*IF(C48&lt;=3,3.5-C48,IF(B48&lt;85,0.05,LOOKUP(B48,{85,90,95},{0.1,0.2,0.3})))</f>
        <v>0</v>
      </c>
      <c r="G48" s="43"/>
      <c r="H48" s="26">
        <f t="shared" si="13"/>
        <v>0</v>
      </c>
      <c r="I48" s="29">
        <f>H48*IF(C48&lt;=3,3.5-C48,IF(B48&lt;85,0.05,LOOKUP(B48,{85,90,95},{0.1,0.2,0.3})))</f>
        <v>0</v>
      </c>
      <c r="J48" s="46"/>
      <c r="K48" s="17">
        <f t="shared" si="12"/>
        <v>0</v>
      </c>
      <c r="L48" s="17">
        <f>K48*IF(C48&lt;=3,3.5-C48,IF(B48&lt;85,0.05,ПРСМОТР(B48,{85,90,95},{0.1,0.2,0.3})))</f>
        <v>0</v>
      </c>
      <c r="M48" s="48"/>
      <c r="N48" s="27">
        <f t="shared" si="3"/>
        <v>0</v>
      </c>
      <c r="O48" s="30">
        <f>N48*IF(C48&lt;=3,3.5-C48,IF(B48&lt;85,0.05,LOOKUP(B48,{85,90,95},{0.1,0.2,0.3})))</f>
        <v>0</v>
      </c>
      <c r="P48" s="50"/>
      <c r="Q48" s="25">
        <f t="shared" si="11"/>
        <v>0</v>
      </c>
      <c r="R48" s="25">
        <f>Q48*IF(C48&lt;=3,3.5-C48,IF(B48&lt;85,0.05,LOOKUP(B48,{85,90,95},{0.1,0.2,0.3})))</f>
        <v>0</v>
      </c>
      <c r="S48" s="52"/>
      <c r="T48" s="28">
        <f t="shared" si="5"/>
        <v>0</v>
      </c>
      <c r="U48" s="31">
        <f>T48*IF(C48&lt;=3,3.5-C48,IF(B48&lt;85,0.05,LOOKUP(B48,{85,90,95},{0.1,0.2,0.3})))</f>
        <v>0</v>
      </c>
      <c r="V48" s="41"/>
      <c r="W48" s="34">
        <f t="shared" si="6"/>
        <v>0</v>
      </c>
      <c r="X48" s="34">
        <f>W48*IF(C48&lt;=3,3.5-C48,IF(B48&lt;85,0.05,LOOKUP(B48,{85,90,95},{0.1,0.2,0.3})))</f>
        <v>0</v>
      </c>
      <c r="Y48" s="43"/>
      <c r="Z48" s="26">
        <f t="shared" si="7"/>
        <v>0</v>
      </c>
      <c r="AA48" s="29">
        <f>Z48*IF(C48&lt;=3,3.5-C48,IF(B48&lt;85,0.05,LOOKUP(B48,{85,90,95},{0.1,0.2,0.3})))</f>
        <v>0</v>
      </c>
      <c r="AB48" s="46"/>
      <c r="AC48" s="17">
        <f t="shared" si="8"/>
        <v>0</v>
      </c>
      <c r="AD48" s="17">
        <f>AC48*IF(C48&lt;=3,3.5-C48,IF(B48&lt;85,0.05,LOOKUP(B48,{85,90,95},{0.1,0.2,0.3})))</f>
        <v>0</v>
      </c>
      <c r="AE48" s="48"/>
      <c r="AF48" s="27">
        <f t="shared" si="9"/>
        <v>0</v>
      </c>
      <c r="AG48" s="30">
        <f>AF48*IF(C48&lt;=3,3.5-C48,IF(B48&lt;85,0.05,LOOKUP(B48,{85,90,95},{0.1,0.2,0.3})))</f>
        <v>0</v>
      </c>
    </row>
    <row r="49" spans="1:33" x14ac:dyDescent="0.25">
      <c r="A49" s="35">
        <v>45</v>
      </c>
      <c r="B49" s="39"/>
      <c r="C49" s="40"/>
      <c r="D49" s="41"/>
      <c r="E49" s="34">
        <f t="shared" si="0"/>
        <v>0</v>
      </c>
      <c r="F49" s="34">
        <f>E49*IF(C49&lt;=3,3.5-C49,IF(B49&lt;85,0.05,LOOKUP(B49,{85,90,95},{0.1,0.2,0.3})))</f>
        <v>0</v>
      </c>
      <c r="G49" s="43"/>
      <c r="H49" s="26">
        <f t="shared" si="13"/>
        <v>0</v>
      </c>
      <c r="I49" s="29">
        <f>H49*IF(C49&lt;=3,3.5-C49,IF(B49&lt;85,0.05,LOOKUP(B49,{85,90,95},{0.1,0.2,0.3})))</f>
        <v>0</v>
      </c>
      <c r="J49" s="46"/>
      <c r="K49" s="17">
        <f t="shared" si="12"/>
        <v>0</v>
      </c>
      <c r="L49" s="17">
        <f>K49*IF(C49&lt;=3,3.5-C49,IF(B49&lt;85,0.05,ПРСМОТР(B49,{85,90,95},{0.1,0.2,0.3})))</f>
        <v>0</v>
      </c>
      <c r="M49" s="48"/>
      <c r="N49" s="27">
        <f t="shared" si="3"/>
        <v>0</v>
      </c>
      <c r="O49" s="30">
        <f>N49*IF(C49&lt;=3,3.5-C49,IF(B49&lt;85,0.05,LOOKUP(B49,{85,90,95},{0.1,0.2,0.3})))</f>
        <v>0</v>
      </c>
      <c r="P49" s="50"/>
      <c r="Q49" s="25">
        <f t="shared" si="11"/>
        <v>0</v>
      </c>
      <c r="R49" s="25">
        <f>Q49*IF(C49&lt;=3,3.5-C49,IF(B49&lt;85,0.05,LOOKUP(B49,{85,90,95},{0.1,0.2,0.3})))</f>
        <v>0</v>
      </c>
      <c r="S49" s="52"/>
      <c r="T49" s="28">
        <f t="shared" si="5"/>
        <v>0</v>
      </c>
      <c r="U49" s="31">
        <f>T49*IF(C49&lt;=3,3.5-C49,IF(B49&lt;85,0.05,LOOKUP(B49,{85,90,95},{0.1,0.2,0.3})))</f>
        <v>0</v>
      </c>
      <c r="V49" s="41"/>
      <c r="W49" s="34">
        <f t="shared" si="6"/>
        <v>0</v>
      </c>
      <c r="X49" s="34">
        <f>W49*IF(C49&lt;=3,3.5-C49,IF(B49&lt;85,0.05,LOOKUP(B49,{85,90,95},{0.1,0.2,0.3})))</f>
        <v>0</v>
      </c>
      <c r="Y49" s="43"/>
      <c r="Z49" s="26">
        <f t="shared" si="7"/>
        <v>0</v>
      </c>
      <c r="AA49" s="29">
        <f>Z49*IF(C49&lt;=3,3.5-C49,IF(B49&lt;85,0.05,LOOKUP(B49,{85,90,95},{0.1,0.2,0.3})))</f>
        <v>0</v>
      </c>
      <c r="AB49" s="46"/>
      <c r="AC49" s="17">
        <f t="shared" si="8"/>
        <v>0</v>
      </c>
      <c r="AD49" s="17">
        <f>AC49*IF(C49&lt;=3,3.5-C49,IF(B49&lt;85,0.05,LOOKUP(B49,{85,90,95},{0.1,0.2,0.3})))</f>
        <v>0</v>
      </c>
      <c r="AE49" s="48"/>
      <c r="AF49" s="27">
        <f t="shared" si="9"/>
        <v>0</v>
      </c>
      <c r="AG49" s="30">
        <f>AF49*IF(C49&lt;=3,3.5-C49,IF(B49&lt;85,0.05,LOOKUP(B49,{85,90,95},{0.1,0.2,0.3})))</f>
        <v>0</v>
      </c>
    </row>
    <row r="50" spans="1:33" x14ac:dyDescent="0.25">
      <c r="A50" s="35">
        <v>46</v>
      </c>
      <c r="B50" s="39"/>
      <c r="C50" s="40"/>
      <c r="D50" s="41"/>
      <c r="E50" s="34">
        <f t="shared" si="0"/>
        <v>0</v>
      </c>
      <c r="F50" s="34">
        <f>E50*IF(C50&lt;=3,3.5-C50,IF(B50&lt;85,0.05,LOOKUP(B50,{85,90,95},{0.1,0.2,0.3})))</f>
        <v>0</v>
      </c>
      <c r="G50" s="43"/>
      <c r="H50" s="26">
        <f t="shared" si="13"/>
        <v>0</v>
      </c>
      <c r="I50" s="29">
        <f>H50*IF(C50&lt;=3,3.5-C50,IF(B50&lt;85,0.05,LOOKUP(B50,{85,90,95},{0.1,0.2,0.3})))</f>
        <v>0</v>
      </c>
      <c r="J50" s="46"/>
      <c r="K50" s="17">
        <f t="shared" si="12"/>
        <v>0</v>
      </c>
      <c r="L50" s="17">
        <f>K50*IF(C50&lt;=3,3.5-C50,IF(B50&lt;85,0.05,ПРСМОТР(B50,{85,90,95},{0.1,0.2,0.3})))</f>
        <v>0</v>
      </c>
      <c r="M50" s="48"/>
      <c r="N50" s="27">
        <f t="shared" si="3"/>
        <v>0</v>
      </c>
      <c r="O50" s="30">
        <f>N50*IF(C50&lt;=3,3.5-C50,IF(B50&lt;85,0.05,LOOKUP(B50,{85,90,95},{0.1,0.2,0.3})))</f>
        <v>0</v>
      </c>
      <c r="P50" s="50"/>
      <c r="Q50" s="25">
        <f t="shared" si="11"/>
        <v>0</v>
      </c>
      <c r="R50" s="25">
        <f>Q50*IF(C50&lt;=3,3.5-C50,IF(B50&lt;85,0.05,LOOKUP(B50,{85,90,95},{0.1,0.2,0.3})))</f>
        <v>0</v>
      </c>
      <c r="S50" s="52"/>
      <c r="T50" s="28">
        <f t="shared" si="5"/>
        <v>0</v>
      </c>
      <c r="U50" s="31">
        <f>T50*IF(C50&lt;=3,3.5-C50,IF(B50&lt;85,0.05,LOOKUP(B50,{85,90,95},{0.1,0.2,0.3})))</f>
        <v>0</v>
      </c>
      <c r="V50" s="41"/>
      <c r="W50" s="34">
        <f t="shared" si="6"/>
        <v>0</v>
      </c>
      <c r="X50" s="34">
        <f>W50*IF(C50&lt;=3,3.5-C50,IF(B50&lt;85,0.05,LOOKUP(B50,{85,90,95},{0.1,0.2,0.3})))</f>
        <v>0</v>
      </c>
      <c r="Y50" s="43"/>
      <c r="Z50" s="26">
        <f t="shared" si="7"/>
        <v>0</v>
      </c>
      <c r="AA50" s="29">
        <f>Z50*IF(C50&lt;=3,3.5-C50,IF(B50&lt;85,0.05,LOOKUP(B50,{85,90,95},{0.1,0.2,0.3})))</f>
        <v>0</v>
      </c>
      <c r="AB50" s="46"/>
      <c r="AC50" s="17">
        <f t="shared" si="8"/>
        <v>0</v>
      </c>
      <c r="AD50" s="17">
        <f>AC50*IF(C50&lt;=3,3.5-C50,IF(B50&lt;85,0.05,LOOKUP(B50,{85,90,95},{0.1,0.2,0.3})))</f>
        <v>0</v>
      </c>
      <c r="AE50" s="48"/>
      <c r="AF50" s="27">
        <f t="shared" si="9"/>
        <v>0</v>
      </c>
      <c r="AG50" s="30">
        <f>AF50*IF(C50&lt;=3,3.5-C50,IF(B50&lt;85,0.05,LOOKUP(B50,{85,90,95},{0.1,0.2,0.3})))</f>
        <v>0</v>
      </c>
    </row>
    <row r="51" spans="1:33" x14ac:dyDescent="0.25">
      <c r="A51" s="35">
        <v>47</v>
      </c>
      <c r="B51" s="39"/>
      <c r="C51" s="40"/>
      <c r="D51" s="41"/>
      <c r="E51" s="34">
        <f t="shared" si="0"/>
        <v>0</v>
      </c>
      <c r="F51" s="34">
        <f>E51*IF(C51&lt;=3,3.5-C51,IF(B51&lt;85,0.05,LOOKUP(B51,{85,90,95},{0.1,0.2,0.3})))</f>
        <v>0</v>
      </c>
      <c r="G51" s="44"/>
      <c r="H51" s="26">
        <f t="shared" si="13"/>
        <v>0</v>
      </c>
      <c r="I51" s="29">
        <f>H51*IF(C51&lt;=3,3.5-C51,IF(B51&lt;85,0.05,LOOKUP(B51,{85,90,95},{0.1,0.2,0.3})))</f>
        <v>0</v>
      </c>
      <c r="J51" s="46"/>
      <c r="K51" s="17">
        <f t="shared" si="12"/>
        <v>0</v>
      </c>
      <c r="L51" s="17">
        <f>K51*IF(C51&lt;=3,3.5-C51,IF(B51&lt;85,0.05,ПРСМОТР(B51,{85,90,95},{0.1,0.2,0.3})))</f>
        <v>0</v>
      </c>
      <c r="M51" s="48"/>
      <c r="N51" s="27">
        <f t="shared" si="3"/>
        <v>0</v>
      </c>
      <c r="O51" s="30">
        <f>N51*IF(C51&lt;=3,3.5-C51,IF(B51&lt;85,0.05,LOOKUP(B51,{85,90,95},{0.1,0.2,0.3})))</f>
        <v>0</v>
      </c>
      <c r="P51" s="50"/>
      <c r="Q51" s="25">
        <f t="shared" si="11"/>
        <v>0</v>
      </c>
      <c r="R51" s="25">
        <f>Q51*IF(C51&lt;=3,3.5-C51,IF(B51&lt;85,0.05,LOOKUP(B51,{85,90,95},{0.1,0.2,0.3})))</f>
        <v>0</v>
      </c>
      <c r="S51" s="52"/>
      <c r="T51" s="28">
        <f t="shared" si="5"/>
        <v>0</v>
      </c>
      <c r="U51" s="31">
        <f>T51*IF(C51&lt;=3,3.5-C51,IF(B51&lt;85,0.05,LOOKUP(B51,{85,90,95},{0.1,0.2,0.3})))</f>
        <v>0</v>
      </c>
      <c r="V51" s="41"/>
      <c r="W51" s="34">
        <f t="shared" si="6"/>
        <v>0</v>
      </c>
      <c r="X51" s="34">
        <f>W51*IF(C51&lt;=3,3.5-C51,IF(B51&lt;85,0.05,LOOKUP(B51,{85,90,95},{0.1,0.2,0.3})))</f>
        <v>0</v>
      </c>
      <c r="Y51" s="44"/>
      <c r="Z51" s="26">
        <f t="shared" si="7"/>
        <v>0</v>
      </c>
      <c r="AA51" s="29">
        <f>Z51*IF(C51&lt;=3,3.5-C51,IF(B51&lt;85,0.05,LOOKUP(B51,{85,90,95},{0.1,0.2,0.3})))</f>
        <v>0</v>
      </c>
      <c r="AB51" s="46"/>
      <c r="AC51" s="17">
        <f t="shared" si="8"/>
        <v>0</v>
      </c>
      <c r="AD51" s="17">
        <f>AC51*IF(C51&lt;=3,3.5-C51,IF(B51&lt;85,0.05,LOOKUP(B51,{85,90,95},{0.1,0.2,0.3})))</f>
        <v>0</v>
      </c>
      <c r="AE51" s="48"/>
      <c r="AF51" s="27">
        <f t="shared" si="9"/>
        <v>0</v>
      </c>
      <c r="AG51" s="30">
        <f>AF51*IF(C51&lt;=3,3.5-C51,IF(B51&lt;85,0.05,LOOKUP(B51,{85,90,95},{0.1,0.2,0.3})))</f>
        <v>0</v>
      </c>
    </row>
    <row r="52" spans="1:33" x14ac:dyDescent="0.25">
      <c r="A52" s="35">
        <v>48</v>
      </c>
      <c r="B52" s="39"/>
      <c r="C52" s="40"/>
      <c r="D52" s="41"/>
      <c r="E52" s="34">
        <f t="shared" si="0"/>
        <v>0</v>
      </c>
      <c r="F52" s="34">
        <f>E52*IF(C52&lt;=3,3.5-C52,IF(B52&lt;85,0.05,LOOKUP(B52,{85,90,95},{0.1,0.2,0.3})))</f>
        <v>0</v>
      </c>
      <c r="G52" s="44"/>
      <c r="H52" s="26">
        <f t="shared" si="13"/>
        <v>0</v>
      </c>
      <c r="I52" s="29">
        <f>H52*IF(C52&lt;=3,3.5-C52,IF(B52&lt;85,0.05,LOOKUP(B52,{85,90,95},{0.1,0.2,0.3})))</f>
        <v>0</v>
      </c>
      <c r="J52" s="46"/>
      <c r="K52" s="17">
        <f t="shared" si="12"/>
        <v>0</v>
      </c>
      <c r="L52" s="17">
        <f>K52*IF(C52&lt;=3,3.5-C52,IF(B52&lt;85,0.05,ПРСМОТР(B52,{85,90,95},{0.1,0.2,0.3})))</f>
        <v>0</v>
      </c>
      <c r="M52" s="48"/>
      <c r="N52" s="27">
        <f t="shared" si="3"/>
        <v>0</v>
      </c>
      <c r="O52" s="30">
        <f>N52*IF(C52&lt;=3,3.5-C52,IF(B52&lt;85,0.05,LOOKUP(B52,{85,90,95},{0.1,0.2,0.3})))</f>
        <v>0</v>
      </c>
      <c r="P52" s="50"/>
      <c r="Q52" s="25">
        <f t="shared" si="11"/>
        <v>0</v>
      </c>
      <c r="R52" s="25">
        <f>Q52*IF(C52&lt;=3,3.5-C52,IF(B52&lt;85,0.05,LOOKUP(B52,{85,90,95},{0.1,0.2,0.3})))</f>
        <v>0</v>
      </c>
      <c r="S52" s="52"/>
      <c r="T52" s="28">
        <f t="shared" si="5"/>
        <v>0</v>
      </c>
      <c r="U52" s="31">
        <f>T52*IF(C52&lt;=3,3.5-C52,IF(B52&lt;85,0.05,LOOKUP(B52,{85,90,95},{0.1,0.2,0.3})))</f>
        <v>0</v>
      </c>
      <c r="V52" s="41"/>
      <c r="W52" s="34">
        <f t="shared" si="6"/>
        <v>0</v>
      </c>
      <c r="X52" s="34">
        <f>W52*IF(C52&lt;=3,3.5-C52,IF(B52&lt;85,0.05,LOOKUP(B52,{85,90,95},{0.1,0.2,0.3})))</f>
        <v>0</v>
      </c>
      <c r="Y52" s="44"/>
      <c r="Z52" s="26">
        <f t="shared" si="7"/>
        <v>0</v>
      </c>
      <c r="AA52" s="29">
        <f>Z52*IF(C52&lt;=3,3.5-C52,IF(B52&lt;85,0.05,LOOKUP(B52,{85,90,95},{0.1,0.2,0.3})))</f>
        <v>0</v>
      </c>
      <c r="AB52" s="46"/>
      <c r="AC52" s="17">
        <f t="shared" si="8"/>
        <v>0</v>
      </c>
      <c r="AD52" s="17">
        <f>AC52*IF(C52&lt;=3,3.5-C52,IF(B52&lt;85,0.05,LOOKUP(B52,{85,90,95},{0.1,0.2,0.3})))</f>
        <v>0</v>
      </c>
      <c r="AE52" s="48"/>
      <c r="AF52" s="27">
        <f t="shared" si="9"/>
        <v>0</v>
      </c>
      <c r="AG52" s="30">
        <f>AF52*IF(C52&lt;=3,3.5-C52,IF(B52&lt;85,0.05,LOOKUP(B52,{85,90,95},{0.1,0.2,0.3})))</f>
        <v>0</v>
      </c>
    </row>
    <row r="53" spans="1:33" x14ac:dyDescent="0.25">
      <c r="A53" s="35">
        <v>49</v>
      </c>
      <c r="B53" s="39"/>
      <c r="C53" s="40"/>
      <c r="D53" s="41"/>
      <c r="E53" s="34">
        <f t="shared" si="0"/>
        <v>0</v>
      </c>
      <c r="F53" s="34">
        <f>E53*IF(C53&lt;=3,3.5-C53,IF(B53&lt;85,0.05,LOOKUP(B53,{85,90,95},{0.1,0.2,0.3})))</f>
        <v>0</v>
      </c>
      <c r="G53" s="44"/>
      <c r="H53" s="26">
        <f t="shared" si="13"/>
        <v>0</v>
      </c>
      <c r="I53" s="29">
        <f>H53*IF(C53&lt;=3,3.5-C53,IF(B53&lt;85,0.05,LOOKUP(B53,{85,90,95},{0.1,0.2,0.3})))</f>
        <v>0</v>
      </c>
      <c r="J53" s="46"/>
      <c r="K53" s="17">
        <f t="shared" si="12"/>
        <v>0</v>
      </c>
      <c r="L53" s="17">
        <f>K53*IF(C53&lt;=3,3.5-C53,IF(B53&lt;85,0.05,ПРСМОТР(B53,{85,90,95},{0.1,0.2,0.3})))</f>
        <v>0</v>
      </c>
      <c r="M53" s="48"/>
      <c r="N53" s="27">
        <f t="shared" si="3"/>
        <v>0</v>
      </c>
      <c r="O53" s="30">
        <f>N53*IF(C53&lt;=3,3.5-C53,IF(B53&lt;85,0.05,LOOKUP(B53,{85,90,95},{0.1,0.2,0.3})))</f>
        <v>0</v>
      </c>
      <c r="P53" s="50"/>
      <c r="Q53" s="25">
        <f t="shared" si="11"/>
        <v>0</v>
      </c>
      <c r="R53" s="25">
        <f>Q53*IF(C53&lt;=3,3.5-C53,IF(B53&lt;85,0.05,LOOKUP(B53,{85,90,95},{0.1,0.2,0.3})))</f>
        <v>0</v>
      </c>
      <c r="S53" s="52"/>
      <c r="T53" s="28">
        <f t="shared" si="5"/>
        <v>0</v>
      </c>
      <c r="U53" s="31">
        <f>T53*IF(C53&lt;=3,3.5-C53,IF(B53&lt;85,0.05,LOOKUP(B53,{85,90,95},{0.1,0.2,0.3})))</f>
        <v>0</v>
      </c>
      <c r="V53" s="41"/>
      <c r="W53" s="34">
        <f t="shared" si="6"/>
        <v>0</v>
      </c>
      <c r="X53" s="34">
        <f>W53*IF(C53&lt;=3,3.5-C53,IF(B53&lt;85,0.05,LOOKUP(B53,{85,90,95},{0.1,0.2,0.3})))</f>
        <v>0</v>
      </c>
      <c r="Y53" s="44"/>
      <c r="Z53" s="26">
        <f t="shared" si="7"/>
        <v>0</v>
      </c>
      <c r="AA53" s="29">
        <f>Z53*IF(C53&lt;=3,3.5-C53,IF(B53&lt;85,0.05,LOOKUP(B53,{85,90,95},{0.1,0.2,0.3})))</f>
        <v>0</v>
      </c>
      <c r="AB53" s="46"/>
      <c r="AC53" s="17">
        <f t="shared" si="8"/>
        <v>0</v>
      </c>
      <c r="AD53" s="17">
        <f>AC53*IF(C53&lt;=3,3.5-C53,IF(B53&lt;85,0.05,LOOKUP(B53,{85,90,95},{0.1,0.2,0.3})))</f>
        <v>0</v>
      </c>
      <c r="AE53" s="48"/>
      <c r="AF53" s="27">
        <f t="shared" si="9"/>
        <v>0</v>
      </c>
      <c r="AG53" s="30">
        <f>AF53*IF(C53&lt;=3,3.5-C53,IF(B53&lt;85,0.05,LOOKUP(B53,{85,90,95},{0.1,0.2,0.3})))</f>
        <v>0</v>
      </c>
    </row>
    <row r="54" spans="1:33" x14ac:dyDescent="0.25">
      <c r="A54" s="35">
        <v>50</v>
      </c>
      <c r="B54" s="39"/>
      <c r="C54" s="40"/>
      <c r="D54" s="41"/>
      <c r="E54" s="34">
        <f t="shared" si="0"/>
        <v>0</v>
      </c>
      <c r="F54" s="34">
        <f>E54*IF(C54&lt;=3,3.5-C54,IF(B54&lt;85,0.05,LOOKUP(B54,{85,90,95},{0.1,0.2,0.3})))</f>
        <v>0</v>
      </c>
      <c r="G54" s="44"/>
      <c r="H54" s="26">
        <f t="shared" si="13"/>
        <v>0</v>
      </c>
      <c r="I54" s="29">
        <f>H54*IF(C54&lt;=3,3.5-C54,IF(B54&lt;85,0.05,LOOKUP(B54,{85,90,95},{0.1,0.2,0.3})))</f>
        <v>0</v>
      </c>
      <c r="J54" s="46"/>
      <c r="K54" s="17">
        <f t="shared" si="12"/>
        <v>0</v>
      </c>
      <c r="L54" s="17">
        <f>K54*IF(C54&lt;=3,3.5-C54,IF(B54&lt;85,0.05,ПРСМОТР(B54,{85,90,95},{0.1,0.2,0.3})))</f>
        <v>0</v>
      </c>
      <c r="M54" s="48"/>
      <c r="N54" s="27">
        <f t="shared" si="3"/>
        <v>0</v>
      </c>
      <c r="O54" s="30">
        <f>N54*IF(C54&lt;=3,3.5-C54,IF(B54&lt;85,0.05,LOOKUP(B54,{85,90,95},{0.1,0.2,0.3})))</f>
        <v>0</v>
      </c>
      <c r="P54" s="50"/>
      <c r="Q54" s="25">
        <f t="shared" si="11"/>
        <v>0</v>
      </c>
      <c r="R54" s="25">
        <f>Q54*IF(C54&lt;=3,3.5-C54,IF(B54&lt;85,0.05,LOOKUP(B54,{85,90,95},{0.1,0.2,0.3})))</f>
        <v>0</v>
      </c>
      <c r="S54" s="52"/>
      <c r="T54" s="28">
        <f t="shared" si="5"/>
        <v>0</v>
      </c>
      <c r="U54" s="31">
        <f>T54*IF(C54&lt;=3,3.5-C54,IF(B54&lt;85,0.05,LOOKUP(B54,{85,90,95},{0.1,0.2,0.3})))</f>
        <v>0</v>
      </c>
      <c r="V54" s="41"/>
      <c r="W54" s="34">
        <f t="shared" si="6"/>
        <v>0</v>
      </c>
      <c r="X54" s="34">
        <f>W54*IF(C54&lt;=3,3.5-C54,IF(B54&lt;85,0.05,LOOKUP(B54,{85,90,95},{0.1,0.2,0.3})))</f>
        <v>0</v>
      </c>
      <c r="Y54" s="44"/>
      <c r="Z54" s="26">
        <f t="shared" si="7"/>
        <v>0</v>
      </c>
      <c r="AA54" s="29">
        <f>Z54*IF(C54&lt;=3,3.5-C54,IF(B54&lt;85,0.05,LOOKUP(B54,{85,90,95},{0.1,0.2,0.3})))</f>
        <v>0</v>
      </c>
      <c r="AB54" s="46"/>
      <c r="AC54" s="17">
        <f t="shared" si="8"/>
        <v>0</v>
      </c>
      <c r="AD54" s="17">
        <f>AC54*IF(C54&lt;=3,3.5-C54,IF(B54&lt;85,0.05,LOOKUP(B54,{85,90,95},{0.1,0.2,0.3})))</f>
        <v>0</v>
      </c>
      <c r="AE54" s="48"/>
      <c r="AF54" s="27">
        <f t="shared" si="9"/>
        <v>0</v>
      </c>
      <c r="AG54" s="30">
        <f>AF54*IF(C54&lt;=3,3.5-C54,IF(B54&lt;85,0.05,LOOKUP(B54,{85,90,95},{0.1,0.2,0.3})))</f>
        <v>0</v>
      </c>
    </row>
    <row r="55" spans="1:33" x14ac:dyDescent="0.25">
      <c r="A55" s="35">
        <v>51</v>
      </c>
      <c r="B55" s="39"/>
      <c r="C55" s="40"/>
      <c r="D55" s="41"/>
      <c r="E55" s="34">
        <f t="shared" si="0"/>
        <v>0</v>
      </c>
      <c r="F55" s="34">
        <f>E55*IF(C55&lt;=3,3.5-C55,IF(B55&lt;85,0.05,LOOKUP(B55,{85,90,95},{0.1,0.2,0.3})))</f>
        <v>0</v>
      </c>
      <c r="G55" s="44"/>
      <c r="H55" s="26">
        <f t="shared" si="13"/>
        <v>0</v>
      </c>
      <c r="I55" s="29">
        <f>H55*IF(C55&lt;=3,3.5-C55,IF(B55&lt;85,0.05,LOOKUP(B55,{85,90,95},{0.1,0.2,0.3})))</f>
        <v>0</v>
      </c>
      <c r="J55" s="46"/>
      <c r="K55" s="17">
        <f>B55-J55</f>
        <v>0</v>
      </c>
      <c r="L55" s="17">
        <f>K55*IF(C55&lt;=3,3.5-C55,IF(B55&lt;85,0.05,ПРСМОТР(B55,{85,90,95},{0.1,0.2,0.3})))</f>
        <v>0</v>
      </c>
      <c r="M55" s="48"/>
      <c r="N55" s="27">
        <f t="shared" si="3"/>
        <v>0</v>
      </c>
      <c r="O55" s="30">
        <f>N55*IF(C55&lt;=3,3.5-C55,IF(B55&lt;85,0.05,LOOKUP(B55,{85,90,95},{0.1,0.2,0.3})))</f>
        <v>0</v>
      </c>
      <c r="P55" s="50"/>
      <c r="Q55" s="25">
        <f t="shared" si="11"/>
        <v>0</v>
      </c>
      <c r="R55" s="25">
        <f>Q55*IF(C55&lt;=3,3.5-C55,IF(B55&lt;85,0.05,LOOKUP(B55,{85,90,95},{0.1,0.2,0.3})))</f>
        <v>0</v>
      </c>
      <c r="S55" s="52"/>
      <c r="T55" s="28">
        <f t="shared" si="5"/>
        <v>0</v>
      </c>
      <c r="U55" s="31">
        <f>T55*IF(C55&lt;=3,3.5-C55,IF(B55&lt;85,0.05,LOOKUP(B55,{85,90,95},{0.1,0.2,0.3})))</f>
        <v>0</v>
      </c>
      <c r="V55" s="41"/>
      <c r="W55" s="34">
        <f t="shared" si="6"/>
        <v>0</v>
      </c>
      <c r="X55" s="34">
        <f>W55*IF(C55&lt;=3,3.5-C55,IF(B55&lt;85,0.05,LOOKUP(B55,{85,90,95},{0.1,0.2,0.3})))</f>
        <v>0</v>
      </c>
      <c r="Y55" s="44"/>
      <c r="Z55" s="26">
        <f t="shared" si="7"/>
        <v>0</v>
      </c>
      <c r="AA55" s="29">
        <f>Z55*IF(C55&lt;=3,3.5-C55,IF(B55&lt;85,0.05,LOOKUP(B55,{85,90,95},{0.1,0.2,0.3})))</f>
        <v>0</v>
      </c>
      <c r="AB55" s="46"/>
      <c r="AC55" s="17">
        <f t="shared" si="8"/>
        <v>0</v>
      </c>
      <c r="AD55" s="17">
        <f>AC55*IF(C55&lt;=3,3.5-C55,IF(B55&lt;85,0.05,LOOKUP(B55,{85,90,95},{0.1,0.2,0.3})))</f>
        <v>0</v>
      </c>
      <c r="AE55" s="48"/>
      <c r="AF55" s="27">
        <f t="shared" si="9"/>
        <v>0</v>
      </c>
      <c r="AG55" s="30">
        <f>AF55*IF(C55&lt;=3,3.5-C55,IF(B55&lt;85,0.05,LOOKUP(B55,{85,90,95},{0.1,0.2,0.3})))</f>
        <v>0</v>
      </c>
    </row>
    <row r="56" spans="1:33" x14ac:dyDescent="0.25">
      <c r="A56" s="35">
        <v>52</v>
      </c>
      <c r="B56" s="39"/>
      <c r="C56" s="40"/>
      <c r="D56" s="41"/>
      <c r="E56" s="34">
        <f t="shared" si="0"/>
        <v>0</v>
      </c>
      <c r="F56" s="34">
        <f>E56*IF(C56&lt;=3,3.5-C56,IF(B56&lt;85,0.05,LOOKUP(B56,{85,90,95},{0.1,0.2,0.3})))</f>
        <v>0</v>
      </c>
      <c r="G56" s="44"/>
      <c r="H56" s="26">
        <f t="shared" si="13"/>
        <v>0</v>
      </c>
      <c r="I56" s="29">
        <f>H56*IF(C56&lt;=3,3.5-C56,IF(B56&lt;85,0.05,LOOKUP(B56,{85,90,95},{0.1,0.2,0.3})))</f>
        <v>0</v>
      </c>
      <c r="J56" s="46"/>
      <c r="K56" s="17">
        <f>B56-J56</f>
        <v>0</v>
      </c>
      <c r="L56" s="17">
        <f>K56*IF(C56&lt;=3,3.5-C56,IF(B56&lt;85,0.05,ПРСМОТР(B56,{85,90,95},{0.1,0.2,0.3})))</f>
        <v>0</v>
      </c>
      <c r="M56" s="48"/>
      <c r="N56" s="27">
        <f t="shared" si="3"/>
        <v>0</v>
      </c>
      <c r="O56" s="30">
        <f>N56*IF(C56&lt;=3,3.5-C56,IF(B56&lt;85,0.05,LOOKUP(B56,{85,90,95},{0.1,0.2,0.3})))</f>
        <v>0</v>
      </c>
      <c r="P56" s="50"/>
      <c r="Q56" s="25">
        <f t="shared" si="11"/>
        <v>0</v>
      </c>
      <c r="R56" s="25">
        <f>Q56*IF(C56&lt;=3,3.5-C56,IF(B56&lt;85,0.05,LOOKUP(B56,{85,90,95},{0.1,0.2,0.3})))</f>
        <v>0</v>
      </c>
      <c r="S56" s="52"/>
      <c r="T56" s="28">
        <f t="shared" si="5"/>
        <v>0</v>
      </c>
      <c r="U56" s="31">
        <f>T56*IF(C56&lt;=3,3.5-C56,IF(B56&lt;85,0.05,LOOKUP(B56,{85,90,95},{0.1,0.2,0.3})))</f>
        <v>0</v>
      </c>
      <c r="V56" s="41"/>
      <c r="W56" s="34">
        <f t="shared" si="6"/>
        <v>0</v>
      </c>
      <c r="X56" s="34">
        <f>W56*IF(C56&lt;=3,3.5-C56,IF(B56&lt;85,0.05,LOOKUP(B56,{85,90,95},{0.1,0.2,0.3})))</f>
        <v>0</v>
      </c>
      <c r="Y56" s="44"/>
      <c r="Z56" s="26">
        <f t="shared" si="7"/>
        <v>0</v>
      </c>
      <c r="AA56" s="29">
        <f>Z56*IF(C56&lt;=3,3.5-C56,IF(B56&lt;85,0.05,LOOKUP(B56,{85,90,95},{0.1,0.2,0.3})))</f>
        <v>0</v>
      </c>
      <c r="AB56" s="46"/>
      <c r="AC56" s="17">
        <f t="shared" si="8"/>
        <v>0</v>
      </c>
      <c r="AD56" s="17">
        <f>AC56*IF(C56&lt;=3,3.5-C56,IF(B56&lt;85,0.05,LOOKUP(B56,{85,90,95},{0.1,0.2,0.3})))</f>
        <v>0</v>
      </c>
      <c r="AE56" s="48"/>
      <c r="AF56" s="27">
        <f t="shared" si="9"/>
        <v>0</v>
      </c>
      <c r="AG56" s="30">
        <f>AF56*IF(C56&lt;=3,3.5-C56,IF(B56&lt;85,0.05,LOOKUP(B56,{85,90,95},{0.1,0.2,0.3})))</f>
        <v>0</v>
      </c>
    </row>
    <row r="57" spans="1:33" x14ac:dyDescent="0.25">
      <c r="A57" s="35">
        <v>53</v>
      </c>
      <c r="B57" s="39"/>
      <c r="C57" s="40"/>
      <c r="D57" s="41"/>
      <c r="E57" s="34">
        <f t="shared" si="0"/>
        <v>0</v>
      </c>
      <c r="F57" s="34">
        <f>E57*IF(C57&lt;=3,3.5-C57,IF(B57&lt;85,0.05,LOOKUP(B57,{85,90,95},{0.1,0.2,0.3})))</f>
        <v>0</v>
      </c>
      <c r="G57" s="43"/>
      <c r="H57" s="26">
        <f t="shared" si="13"/>
        <v>0</v>
      </c>
      <c r="I57" s="29">
        <f>H57*IF(C57&lt;=3,3.5-C57,IF(B57&lt;85,0.05,LOOKUP(B57,{85,90,95},{0.1,0.2,0.3})))</f>
        <v>0</v>
      </c>
      <c r="J57" s="46"/>
      <c r="K57" s="17">
        <f>B57-J57</f>
        <v>0</v>
      </c>
      <c r="L57" s="17">
        <f>K57*IF(C57&lt;=3,3.5-C57,IF(B57&lt;85,0.05,ПРСМОТР(B57,{85,90,95},{0.1,0.2,0.3})))</f>
        <v>0</v>
      </c>
      <c r="M57" s="48"/>
      <c r="N57" s="27">
        <f t="shared" si="3"/>
        <v>0</v>
      </c>
      <c r="O57" s="30">
        <f>N57*IF(C57&lt;=3,3.5-C57,IF(B57&lt;85,0.05,LOOKUP(B57,{85,90,95},{0.1,0.2,0.3})))</f>
        <v>0</v>
      </c>
      <c r="P57" s="50"/>
      <c r="Q57" s="25">
        <f t="shared" si="11"/>
        <v>0</v>
      </c>
      <c r="R57" s="25">
        <f>Q57*IF(C57&lt;=3,3.5-C57,IF(B57&lt;85,0.05,LOOKUP(B57,{85,90,95},{0.1,0.2,0.3})))</f>
        <v>0</v>
      </c>
      <c r="S57" s="52"/>
      <c r="T57" s="28">
        <f t="shared" si="5"/>
        <v>0</v>
      </c>
      <c r="U57" s="31">
        <f>T57*IF(C57&lt;=3,3.5-C57,IF(B57&lt;85,0.05,LOOKUP(B57,{85,90,95},{0.1,0.2,0.3})))</f>
        <v>0</v>
      </c>
      <c r="V57" s="41"/>
      <c r="W57" s="34">
        <f t="shared" si="6"/>
        <v>0</v>
      </c>
      <c r="X57" s="34">
        <f>W57*IF(C57&lt;=3,3.5-C57,IF(B57&lt;85,0.05,LOOKUP(B57,{85,90,95},{0.1,0.2,0.3})))</f>
        <v>0</v>
      </c>
      <c r="Y57" s="43"/>
      <c r="Z57" s="26">
        <f t="shared" si="7"/>
        <v>0</v>
      </c>
      <c r="AA57" s="29">
        <f>Z57*IF(C57&lt;=3,3.5-C57,IF(B57&lt;85,0.05,LOOKUP(B57,{85,90,95},{0.1,0.2,0.3})))</f>
        <v>0</v>
      </c>
      <c r="AB57" s="46"/>
      <c r="AC57" s="17">
        <f t="shared" si="8"/>
        <v>0</v>
      </c>
      <c r="AD57" s="17">
        <f>AC57*IF(C57&lt;=3,3.5-C57,IF(B57&lt;85,0.05,LOOKUP(B57,{85,90,95},{0.1,0.2,0.3})))</f>
        <v>0</v>
      </c>
      <c r="AE57" s="48"/>
      <c r="AF57" s="27">
        <f t="shared" si="9"/>
        <v>0</v>
      </c>
      <c r="AG57" s="30">
        <f>AF57*IF(C57&lt;=3,3.5-C57,IF(B57&lt;85,0.05,LOOKUP(B57,{85,90,95},{0.1,0.2,0.3})))</f>
        <v>0</v>
      </c>
    </row>
    <row r="58" spans="1:33" x14ac:dyDescent="0.25">
      <c r="A58" s="35">
        <v>54</v>
      </c>
      <c r="B58" s="39"/>
      <c r="C58" s="40"/>
      <c r="D58" s="41"/>
      <c r="E58" s="34">
        <f t="shared" si="0"/>
        <v>0</v>
      </c>
      <c r="F58" s="34">
        <f>E58*IF(C58&lt;=3,3.5-C58,IF(B58&lt;85,0.05,LOOKUP(B58,{85,90,95},{0.1,0.2,0.3})))</f>
        <v>0</v>
      </c>
      <c r="G58" s="43"/>
      <c r="H58" s="26">
        <f t="shared" si="13"/>
        <v>0</v>
      </c>
      <c r="I58" s="29">
        <f>H58*IF(C58&lt;=3,3.5-C58,IF(B58&lt;85,0.05,LOOKUP(B58,{85,90,95},{0.1,0.2,0.3})))</f>
        <v>0</v>
      </c>
      <c r="J58" s="46"/>
      <c r="K58" s="17">
        <f>B58-J58</f>
        <v>0</v>
      </c>
      <c r="L58" s="17">
        <f>K58*IF(C58&lt;=3,3.5-C58,IF(B58&lt;85,0.05,ПРСМОТР(B58,{85,90,95},{0.1,0.2,0.3})))</f>
        <v>0</v>
      </c>
      <c r="M58" s="48"/>
      <c r="N58" s="27">
        <f t="shared" si="3"/>
        <v>0</v>
      </c>
      <c r="O58" s="30">
        <f>N58*IF(C58&lt;=3,3.5-C58,IF(B58&lt;85,0.05,LOOKUP(B58,{85,90,95},{0.1,0.2,0.3})))</f>
        <v>0</v>
      </c>
      <c r="P58" s="50"/>
      <c r="Q58" s="25">
        <f>B58-P58</f>
        <v>0</v>
      </c>
      <c r="R58" s="25">
        <f>Q58*IF(C58&lt;=3,3.5-C58,IF(B58&lt;85,0.05,LOOKUP(B58,{85,90,95},{0.1,0.2,0.3})))</f>
        <v>0</v>
      </c>
      <c r="S58" s="52"/>
      <c r="T58" s="28">
        <f t="shared" si="5"/>
        <v>0</v>
      </c>
      <c r="U58" s="31">
        <f>T58*IF(C58&lt;=3,3.5-C58,IF(B58&lt;85,0.05,LOOKUP(B58,{85,90,95},{0.1,0.2,0.3})))</f>
        <v>0</v>
      </c>
      <c r="V58" s="41"/>
      <c r="W58" s="34">
        <f t="shared" si="6"/>
        <v>0</v>
      </c>
      <c r="X58" s="34">
        <f>W58*IF(C58&lt;=3,3.5-C58,IF(B58&lt;85,0.05,LOOKUP(B58,{85,90,95},{0.1,0.2,0.3})))</f>
        <v>0</v>
      </c>
      <c r="Y58" s="43"/>
      <c r="Z58" s="26">
        <f t="shared" si="7"/>
        <v>0</v>
      </c>
      <c r="AA58" s="29">
        <f>Z58*IF(C58&lt;=3,3.5-C58,IF(B58&lt;85,0.05,LOOKUP(B58,{85,90,95},{0.1,0.2,0.3})))</f>
        <v>0</v>
      </c>
      <c r="AB58" s="46"/>
      <c r="AC58" s="17">
        <f t="shared" si="8"/>
        <v>0</v>
      </c>
      <c r="AD58" s="17">
        <f>AC58*IF(C58&lt;=3,3.5-C58,IF(B58&lt;85,0.05,LOOKUP(B58,{85,90,95},{0.1,0.2,0.3})))</f>
        <v>0</v>
      </c>
      <c r="AE58" s="48"/>
      <c r="AF58" s="27">
        <f t="shared" si="9"/>
        <v>0</v>
      </c>
      <c r="AG58" s="30">
        <f>AF58*IF(C58&lt;=3,3.5-C58,IF(B58&lt;85,0.05,LOOKUP(B58,{85,90,95},{0.1,0.2,0.3})))</f>
        <v>0</v>
      </c>
    </row>
    <row r="59" spans="1:33" ht="15.75" thickBot="1" x14ac:dyDescent="0.3">
      <c r="A59" s="35">
        <v>55</v>
      </c>
      <c r="B59" s="39"/>
      <c r="C59" s="40"/>
      <c r="D59" s="41"/>
      <c r="E59" s="34">
        <f t="shared" si="0"/>
        <v>0</v>
      </c>
      <c r="F59" s="34">
        <f>E59*IF(C59&lt;=3,3.5-C59,IF(B59&lt;85,0.05,LOOKUP(B59,{85,90,95},{0.1,0.2,0.3})))</f>
        <v>0</v>
      </c>
      <c r="G59" s="43"/>
      <c r="H59" s="26">
        <f t="shared" si="13"/>
        <v>0</v>
      </c>
      <c r="I59" s="29">
        <f>H59*IF(C59&lt;=3,3.5-C59,IF(B59&lt;85,0.05,LOOKUP(B59,{85,90,95},{0.1,0.2,0.3})))</f>
        <v>0</v>
      </c>
      <c r="J59" s="46"/>
      <c r="K59" s="17">
        <f>B59-J59</f>
        <v>0</v>
      </c>
      <c r="L59" s="17">
        <f>K59*IF(C59&lt;=3,3.5-C59,IF(B59&lt;85,0.05,ПРСМОТР(B59,{85,90,95},{0.1,0.2,0.3})))</f>
        <v>0</v>
      </c>
      <c r="M59" s="48"/>
      <c r="N59" s="27">
        <f t="shared" si="3"/>
        <v>0</v>
      </c>
      <c r="O59" s="30">
        <f>N59*IF(C59&lt;=3,3.5-C59,IF(B59&lt;85,0.05,LOOKUP(B59,{85,90,95},{0.1,0.2,0.3})))</f>
        <v>0</v>
      </c>
      <c r="P59" s="50"/>
      <c r="Q59" s="25">
        <f>B59-P59</f>
        <v>0</v>
      </c>
      <c r="R59" s="25">
        <f>Q59*IF(C59&lt;=3,3.5-C59,IF(B59&lt;85,0.05,LOOKUP(B59,{85,90,95},{0.1,0.2,0.3})))</f>
        <v>0</v>
      </c>
      <c r="S59" s="52"/>
      <c r="T59" s="28">
        <f t="shared" si="5"/>
        <v>0</v>
      </c>
      <c r="U59" s="31">
        <f>T59*IF(C59&lt;=3,3.5-C59,IF(B59&lt;85,0.05,LOOKUP(B59,{85,90,95},{0.1,0.2,0.3})))</f>
        <v>0</v>
      </c>
      <c r="V59" s="41"/>
      <c r="W59" s="34">
        <f t="shared" si="6"/>
        <v>0</v>
      </c>
      <c r="X59" s="34">
        <f>W59*IF(C59&lt;=3,3.5-C59,IF(B59&lt;85,0.05,LOOKUP(B59,{85,90,95},{0.1,0.2,0.3})))</f>
        <v>0</v>
      </c>
      <c r="Y59" s="43"/>
      <c r="Z59" s="26">
        <f t="shared" si="7"/>
        <v>0</v>
      </c>
      <c r="AA59" s="29">
        <f>Z59*IF(C59&lt;=3,3.5-C59,IF(B59&lt;85,0.05,LOOKUP(B59,{85,90,95},{0.1,0.2,0.3})))</f>
        <v>0</v>
      </c>
      <c r="AB59" s="46"/>
      <c r="AC59" s="17">
        <f t="shared" si="8"/>
        <v>0</v>
      </c>
      <c r="AD59" s="17">
        <f>AC59*IF(C59&lt;=3,3.5-C59,IF(B59&lt;85,0.05,LOOKUP(B59,{85,90,95},{0.1,0.2,0.3})))</f>
        <v>0</v>
      </c>
      <c r="AE59" s="48"/>
      <c r="AF59" s="27">
        <f t="shared" si="9"/>
        <v>0</v>
      </c>
      <c r="AG59" s="30">
        <f>AF59*IF(C59&lt;=3,3.5-C59,IF(B59&lt;85,0.05,LOOKUP(B59,{85,90,95},{0.1,0.2,0.3})))</f>
        <v>0</v>
      </c>
    </row>
    <row r="60" spans="1:33" ht="15.75" thickBot="1" x14ac:dyDescent="0.3">
      <c r="A60" s="90" t="s">
        <v>8</v>
      </c>
      <c r="B60" s="91"/>
      <c r="C60" s="92"/>
      <c r="D60" s="101">
        <f>SUMPRODUCT(ABS(F5:F59))</f>
        <v>0</v>
      </c>
      <c r="E60" s="102"/>
      <c r="F60" s="103"/>
      <c r="G60" s="104">
        <f>SUMPRODUCT(ABS(I5:I59))</f>
        <v>0</v>
      </c>
      <c r="H60" s="102"/>
      <c r="I60" s="105"/>
      <c r="J60" s="85">
        <f>SUMPRODUCT(ABS(L5:L59))</f>
        <v>0</v>
      </c>
      <c r="K60" s="86"/>
      <c r="L60" s="87"/>
      <c r="M60" s="88">
        <f>SUMPRODUCT(ABS(O5:O59))</f>
        <v>0</v>
      </c>
      <c r="N60" s="86"/>
      <c r="O60" s="89"/>
      <c r="P60" s="96">
        <f>SUMPRODUCT(ABS(R5:R59))</f>
        <v>0</v>
      </c>
      <c r="Q60" s="97"/>
      <c r="R60" s="99"/>
      <c r="S60" s="100">
        <f>SUMPRODUCT(ABS(U5:U59))</f>
        <v>0</v>
      </c>
      <c r="T60" s="97"/>
      <c r="U60" s="98"/>
      <c r="V60" s="101">
        <f>SUMPRODUCT(ABS(X5:X59))</f>
        <v>0</v>
      </c>
      <c r="W60" s="102"/>
      <c r="X60" s="103"/>
      <c r="Y60" s="104">
        <f>SUMPRODUCT(ABS(AA5:AA59))</f>
        <v>0</v>
      </c>
      <c r="Z60" s="102"/>
      <c r="AA60" s="105"/>
      <c r="AB60" s="85">
        <f>SUMPRODUCT(ABS(AD5:AD59))</f>
        <v>0</v>
      </c>
      <c r="AC60" s="86"/>
      <c r="AD60" s="87"/>
      <c r="AE60" s="88">
        <f>SUMPRODUCT(ABS(AG5:AG59))</f>
        <v>0</v>
      </c>
      <c r="AF60" s="86"/>
      <c r="AG60" s="89"/>
    </row>
    <row r="61" spans="1:33" ht="15.75" thickBot="1" x14ac:dyDescent="0.3">
      <c r="A61" s="90" t="s">
        <v>9</v>
      </c>
      <c r="B61" s="91"/>
      <c r="C61" s="92"/>
      <c r="D61" s="93">
        <f>SUM(D60:H60)/2</f>
        <v>0</v>
      </c>
      <c r="E61" s="94"/>
      <c r="F61" s="94"/>
      <c r="G61" s="94"/>
      <c r="H61" s="94"/>
      <c r="I61" s="95"/>
      <c r="J61" s="85">
        <f>SUM(J60:N60)/2</f>
        <v>0</v>
      </c>
      <c r="K61" s="86"/>
      <c r="L61" s="86"/>
      <c r="M61" s="86"/>
      <c r="N61" s="86"/>
      <c r="O61" s="89"/>
      <c r="P61" s="96">
        <f>SUM(P60:T60)/2</f>
        <v>0</v>
      </c>
      <c r="Q61" s="97"/>
      <c r="R61" s="97"/>
      <c r="S61" s="97"/>
      <c r="T61" s="97"/>
      <c r="U61" s="98"/>
      <c r="V61" s="93">
        <f>SUM(V60:Z60)/2</f>
        <v>0</v>
      </c>
      <c r="W61" s="94"/>
      <c r="X61" s="94"/>
      <c r="Y61" s="94"/>
      <c r="Z61" s="94"/>
      <c r="AA61" s="95"/>
      <c r="AB61" s="85">
        <f>SUM(AB60:AF60)/2</f>
        <v>0</v>
      </c>
      <c r="AC61" s="86"/>
      <c r="AD61" s="86"/>
      <c r="AE61" s="86"/>
      <c r="AF61" s="86"/>
      <c r="AG61" s="89"/>
    </row>
    <row r="62" spans="1:33" ht="15.75" thickBot="1" x14ac:dyDescent="0.3">
      <c r="A62" s="109" t="s">
        <v>11</v>
      </c>
      <c r="B62" s="110"/>
      <c r="C62" s="111"/>
      <c r="D62" s="93">
        <f>D61/A59</f>
        <v>0</v>
      </c>
      <c r="E62" s="94"/>
      <c r="F62" s="94"/>
      <c r="G62" s="94"/>
      <c r="H62" s="94"/>
      <c r="I62" s="95"/>
      <c r="J62" s="85">
        <f>J61/A59</f>
        <v>0</v>
      </c>
      <c r="K62" s="86"/>
      <c r="L62" s="86"/>
      <c r="M62" s="86"/>
      <c r="N62" s="86"/>
      <c r="O62" s="89"/>
      <c r="P62" s="96">
        <f>P61/A59</f>
        <v>0</v>
      </c>
      <c r="Q62" s="97"/>
      <c r="R62" s="97"/>
      <c r="S62" s="97"/>
      <c r="T62" s="97"/>
      <c r="U62" s="98"/>
      <c r="V62" s="93">
        <f>V61/A59</f>
        <v>0</v>
      </c>
      <c r="W62" s="94"/>
      <c r="X62" s="94"/>
      <c r="Y62" s="94"/>
      <c r="Z62" s="94"/>
      <c r="AA62" s="95"/>
      <c r="AB62" s="85">
        <f>AB61/A59</f>
        <v>0</v>
      </c>
      <c r="AC62" s="86"/>
      <c r="AD62" s="86"/>
      <c r="AE62" s="86"/>
      <c r="AF62" s="86"/>
      <c r="AG62" s="89"/>
    </row>
    <row r="63" spans="1:33" ht="15.75" thickBot="1" x14ac:dyDescent="0.3">
      <c r="A63" s="90" t="s">
        <v>10</v>
      </c>
      <c r="B63" s="91"/>
      <c r="C63" s="92"/>
      <c r="D63" s="112">
        <f>MAX(0,100-100*D62)</f>
        <v>100</v>
      </c>
      <c r="E63" s="113"/>
      <c r="F63" s="113"/>
      <c r="G63" s="113"/>
      <c r="H63" s="113"/>
      <c r="I63" s="114"/>
      <c r="J63" s="106">
        <f>MAX(0,100-100*J62)</f>
        <v>100</v>
      </c>
      <c r="K63" s="107"/>
      <c r="L63" s="107"/>
      <c r="M63" s="107"/>
      <c r="N63" s="107"/>
      <c r="O63" s="108"/>
      <c r="P63" s="115">
        <f>MAX(0,100-100*P62)</f>
        <v>100</v>
      </c>
      <c r="Q63" s="116"/>
      <c r="R63" s="116"/>
      <c r="S63" s="116"/>
      <c r="T63" s="116"/>
      <c r="U63" s="117"/>
      <c r="V63" s="112">
        <f>MAX(0,100-100*V62)</f>
        <v>100</v>
      </c>
      <c r="W63" s="113"/>
      <c r="X63" s="113"/>
      <c r="Y63" s="113"/>
      <c r="Z63" s="113"/>
      <c r="AA63" s="114"/>
      <c r="AB63" s="106">
        <f>MAX(0,100-100*AB62)</f>
        <v>100</v>
      </c>
      <c r="AC63" s="107"/>
      <c r="AD63" s="107"/>
      <c r="AE63" s="107"/>
      <c r="AF63" s="107"/>
      <c r="AG63" s="108"/>
    </row>
  </sheetData>
  <sheetProtection sheet="1" objects="1" scenarios="1"/>
  <mergeCells count="48">
    <mergeCell ref="AB63:AG63"/>
    <mergeCell ref="A62:C62"/>
    <mergeCell ref="D62:I62"/>
    <mergeCell ref="J62:O62"/>
    <mergeCell ref="P62:U62"/>
    <mergeCell ref="V62:AA62"/>
    <mergeCell ref="AB62:AG62"/>
    <mergeCell ref="A63:C63"/>
    <mergeCell ref="D63:I63"/>
    <mergeCell ref="J63:O63"/>
    <mergeCell ref="P63:U63"/>
    <mergeCell ref="V63:AA63"/>
    <mergeCell ref="A60:C60"/>
    <mergeCell ref="D60:F60"/>
    <mergeCell ref="G60:I60"/>
    <mergeCell ref="J60:L60"/>
    <mergeCell ref="M60:O60"/>
    <mergeCell ref="AB61:AG61"/>
    <mergeCell ref="P60:R60"/>
    <mergeCell ref="S60:U60"/>
    <mergeCell ref="V60:X60"/>
    <mergeCell ref="Y60:AA60"/>
    <mergeCell ref="A61:C61"/>
    <mergeCell ref="D61:I61"/>
    <mergeCell ref="J61:O61"/>
    <mergeCell ref="P61:U61"/>
    <mergeCell ref="V61:AA61"/>
    <mergeCell ref="S2:U2"/>
    <mergeCell ref="V2:X2"/>
    <mergeCell ref="Y2:AA2"/>
    <mergeCell ref="AB60:AD60"/>
    <mergeCell ref="AE60:AG60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selection activeCell="K15" sqref="K15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41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79.67</v>
      </c>
      <c r="C5" s="37">
        <v>1</v>
      </c>
      <c r="D5" s="38">
        <v>79</v>
      </c>
      <c r="E5" s="34">
        <f>B5-D5</f>
        <v>0.67000000000000171</v>
      </c>
      <c r="F5" s="34">
        <f>E5*IF(C5&lt;=3,3.5-C5,IF(B5&lt;85,0.05,LOOKUP(B5,{85,90,95},{0.1,0.2,0.3})))</f>
        <v>1.6750000000000043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79</v>
      </c>
      <c r="K5" s="17">
        <f>B5-J5</f>
        <v>0.67000000000000171</v>
      </c>
      <c r="L5" s="17">
        <f>K5*IF(C5&lt;=3,3.5-C5,IF(B5&lt;85,0.05,ПРСМОТР(B5,{85,90,95},{0.1,0.2,0.3})))</f>
        <v>1.6750000000000043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81</v>
      </c>
      <c r="Q5" s="25">
        <f>B5-P5</f>
        <v>-1.3299999999999983</v>
      </c>
      <c r="R5" s="25">
        <f>Q5*IF(C5&lt;=3,3.5-C5,IF(B5&lt;85,0.05,LOOKUP(B5,{85,90,95},{0.1,0.2,0.3})))</f>
        <v>-3.3249999999999957</v>
      </c>
      <c r="S5" s="51">
        <v>1</v>
      </c>
      <c r="T5" s="28">
        <f>C5-S5</f>
        <v>0</v>
      </c>
      <c r="U5" s="31">
        <f>T5*IF(C5&lt;=3,3.5-C5,IF(B5&lt;85,0.05,LOOKUP(B5,{85,90,95},{0.1,0.2,0.3})))</f>
        <v>0</v>
      </c>
      <c r="V5" s="38">
        <v>82</v>
      </c>
      <c r="W5" s="34">
        <f>B5-V5</f>
        <v>-2.3299999999999983</v>
      </c>
      <c r="X5" s="34">
        <f>W5*IF(C5&lt;=3,3.5-C5,IF(B5&lt;85,0.05,LOOKUP(B5,{85,90,95},{0.1,0.2,0.3})))</f>
        <v>-5.8249999999999957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77</v>
      </c>
      <c r="AC5" s="17">
        <f>B5-AB5</f>
        <v>2.6700000000000017</v>
      </c>
      <c r="AD5" s="17">
        <f>AC5*IF(C5&lt;=3,3.5-C5,IF(B5&lt;85,0.05,LOOKUP(B5,{85,90,95},{0.1,0.2,0.3})))</f>
        <v>6.6750000000000043</v>
      </c>
      <c r="AE5" s="47">
        <v>1</v>
      </c>
      <c r="AF5" s="27">
        <f>C5-AE5</f>
        <v>0</v>
      </c>
      <c r="AG5" s="30">
        <f>AF5*IF(C5&lt;=3,3.5-C5,IF(B5&lt;85,0.05,LOOKUP(B5,{85,90,95},{0.1,0.2,0.3})))</f>
        <v>0</v>
      </c>
    </row>
    <row r="6" spans="1:33" ht="15.75" thickBot="1" x14ac:dyDescent="0.3">
      <c r="A6" s="35">
        <v>2</v>
      </c>
      <c r="B6" s="39">
        <v>74.67</v>
      </c>
      <c r="C6" s="40">
        <v>2</v>
      </c>
      <c r="D6" s="41">
        <v>74</v>
      </c>
      <c r="E6" s="34">
        <f t="shared" ref="E6" si="0">B6-D6</f>
        <v>0.67000000000000171</v>
      </c>
      <c r="F6" s="34">
        <f>E6*IF(C6&lt;=3,3.5-C6,IF(B6&lt;85,0.05,LOOKUP(B6,{85,90,95},{0.1,0.2,0.3})))</f>
        <v>1.0050000000000026</v>
      </c>
      <c r="G6" s="43">
        <v>2</v>
      </c>
      <c r="H6" s="26">
        <f t="shared" ref="H6" si="1">C6-G6</f>
        <v>0</v>
      </c>
      <c r="I6" s="29">
        <f>H6*IF(C6&lt;=3,3.5-C6,IF(B6&lt;85,0.05,LOOKUP(B6,{85,90,95},{0.1,0.2,0.3})))</f>
        <v>0</v>
      </c>
      <c r="J6" s="46">
        <v>74</v>
      </c>
      <c r="K6" s="17">
        <f t="shared" ref="K6" si="2">B6-J6</f>
        <v>0.67000000000000171</v>
      </c>
      <c r="L6" s="17">
        <f>K6*IF(C6&lt;=3,3.5-C6,IF(B6&lt;85,0.05,ПРСМОТР(B6,{85,90,95},{0.1,0.2,0.3})))</f>
        <v>1.0050000000000026</v>
      </c>
      <c r="M6" s="48">
        <v>2</v>
      </c>
      <c r="N6" s="27">
        <f t="shared" ref="N6" si="3">C6-M6</f>
        <v>0</v>
      </c>
      <c r="O6" s="30">
        <f>N6*IF(C6&lt;=3,3.5-C6,IF(B6&lt;85,0.05,LOOKUP(B6,{85,90,95},{0.1,0.2,0.3})))</f>
        <v>0</v>
      </c>
      <c r="P6" s="50">
        <v>75</v>
      </c>
      <c r="Q6" s="25">
        <f t="shared" ref="Q6" si="4">B6-P6</f>
        <v>-0.32999999999999829</v>
      </c>
      <c r="R6" s="25">
        <f>Q6*IF(C6&lt;=3,3.5-C6,IF(B6&lt;85,0.05,LOOKUP(B6,{85,90,95},{0.1,0.2,0.3})))</f>
        <v>-0.49499999999999744</v>
      </c>
      <c r="S6" s="52">
        <v>2</v>
      </c>
      <c r="T6" s="28">
        <f t="shared" ref="T6" si="5">C6-S6</f>
        <v>0</v>
      </c>
      <c r="U6" s="31">
        <f>T6*IF(C6&lt;=3,3.5-C6,IF(B6&lt;85,0.05,LOOKUP(B6,{85,90,95},{0.1,0.2,0.3})))</f>
        <v>0</v>
      </c>
      <c r="V6" s="41">
        <v>75</v>
      </c>
      <c r="W6" s="34">
        <f t="shared" ref="W6" si="6">B6-V6</f>
        <v>-0.32999999999999829</v>
      </c>
      <c r="X6" s="34">
        <f>W6*IF(C6&lt;=3,3.5-C6,IF(B6&lt;85,0.05,LOOKUP(B6,{85,90,95},{0.1,0.2,0.3})))</f>
        <v>-0.49499999999999744</v>
      </c>
      <c r="Y6" s="43">
        <v>2</v>
      </c>
      <c r="Z6" s="26">
        <f t="shared" ref="Z6" si="7">C6-Y6</f>
        <v>0</v>
      </c>
      <c r="AA6" s="29">
        <f>Z6*IF(C6&lt;=3,3.5-C6,IF(B6&lt;85,0.05,LOOKUP(B6,{85,90,95},{0.1,0.2,0.3})))</f>
        <v>0</v>
      </c>
      <c r="AB6" s="46">
        <v>75</v>
      </c>
      <c r="AC6" s="17">
        <f t="shared" ref="AC6" si="8">B6-AB6</f>
        <v>-0.32999999999999829</v>
      </c>
      <c r="AD6" s="17">
        <f>AC6*IF(C6&lt;=3,3.5-C6,IF(B6&lt;85,0.05,LOOKUP(B6,{85,90,95},{0.1,0.2,0.3})))</f>
        <v>-0.49499999999999744</v>
      </c>
      <c r="AE6" s="48">
        <v>2</v>
      </c>
      <c r="AF6" s="27">
        <f t="shared" ref="AF6" si="9">C6-AE6</f>
        <v>0</v>
      </c>
      <c r="AG6" s="30">
        <f>AF6*IF(C6&lt;=3,3.5-C6,IF(B6&lt;85,0.05,LOOKUP(B6,{85,90,95},{0.1,0.2,0.3})))</f>
        <v>0</v>
      </c>
    </row>
    <row r="7" spans="1:33" ht="15.75" thickBot="1" x14ac:dyDescent="0.3">
      <c r="A7" s="90" t="s">
        <v>8</v>
      </c>
      <c r="B7" s="91"/>
      <c r="C7" s="92"/>
      <c r="D7" s="101">
        <f>SUMPRODUCT(ABS(F5:F6))</f>
        <v>2.6800000000000068</v>
      </c>
      <c r="E7" s="102"/>
      <c r="F7" s="103"/>
      <c r="G7" s="104">
        <f>SUMPRODUCT(ABS(I5:I6))</f>
        <v>0</v>
      </c>
      <c r="H7" s="102"/>
      <c r="I7" s="105"/>
      <c r="J7" s="85">
        <f>SUMPRODUCT(ABS(L5:L6))</f>
        <v>2.6800000000000068</v>
      </c>
      <c r="K7" s="86"/>
      <c r="L7" s="87"/>
      <c r="M7" s="88">
        <f>SUMPRODUCT(ABS(O5:O6))</f>
        <v>0</v>
      </c>
      <c r="N7" s="86"/>
      <c r="O7" s="89"/>
      <c r="P7" s="96">
        <f>SUMPRODUCT(ABS(R5:R6))</f>
        <v>3.8199999999999932</v>
      </c>
      <c r="Q7" s="97"/>
      <c r="R7" s="99"/>
      <c r="S7" s="100">
        <f>SUMPRODUCT(ABS(U5:U6))</f>
        <v>0</v>
      </c>
      <c r="T7" s="97"/>
      <c r="U7" s="98"/>
      <c r="V7" s="101">
        <f>SUMPRODUCT(ABS(X5:X6))</f>
        <v>6.3199999999999932</v>
      </c>
      <c r="W7" s="102"/>
      <c r="X7" s="103"/>
      <c r="Y7" s="104">
        <f>SUMPRODUCT(ABS(AA5:AA6))</f>
        <v>0</v>
      </c>
      <c r="Z7" s="102"/>
      <c r="AA7" s="105"/>
      <c r="AB7" s="85">
        <f>SUMPRODUCT(ABS(AD5:AD6))</f>
        <v>7.1700000000000017</v>
      </c>
      <c r="AC7" s="86"/>
      <c r="AD7" s="87"/>
      <c r="AE7" s="88">
        <f>SUMPRODUCT(ABS(AG5:AG6))</f>
        <v>0</v>
      </c>
      <c r="AF7" s="86"/>
      <c r="AG7" s="89"/>
    </row>
    <row r="8" spans="1:33" ht="15.75" thickBot="1" x14ac:dyDescent="0.3">
      <c r="A8" s="90" t="s">
        <v>9</v>
      </c>
      <c r="B8" s="91"/>
      <c r="C8" s="92"/>
      <c r="D8" s="93">
        <f>SUM(D7:H7)/2</f>
        <v>1.3400000000000034</v>
      </c>
      <c r="E8" s="94"/>
      <c r="F8" s="94"/>
      <c r="G8" s="94"/>
      <c r="H8" s="94"/>
      <c r="I8" s="95"/>
      <c r="J8" s="85">
        <f>SUM(J7:N7)/2</f>
        <v>1.3400000000000034</v>
      </c>
      <c r="K8" s="86"/>
      <c r="L8" s="86"/>
      <c r="M8" s="86"/>
      <c r="N8" s="86"/>
      <c r="O8" s="89"/>
      <c r="P8" s="96">
        <f>SUM(P7:T7)/2</f>
        <v>1.9099999999999966</v>
      </c>
      <c r="Q8" s="97"/>
      <c r="R8" s="97"/>
      <c r="S8" s="97"/>
      <c r="T8" s="97"/>
      <c r="U8" s="98"/>
      <c r="V8" s="93">
        <f>SUM(V7:Z7)/2</f>
        <v>3.1599999999999966</v>
      </c>
      <c r="W8" s="94"/>
      <c r="X8" s="94"/>
      <c r="Y8" s="94"/>
      <c r="Z8" s="94"/>
      <c r="AA8" s="95"/>
      <c r="AB8" s="85">
        <f>SUM(AB7:AF7)/2</f>
        <v>3.5850000000000009</v>
      </c>
      <c r="AC8" s="86"/>
      <c r="AD8" s="86"/>
      <c r="AE8" s="86"/>
      <c r="AF8" s="86"/>
      <c r="AG8" s="89"/>
    </row>
    <row r="9" spans="1:33" ht="15.75" thickBot="1" x14ac:dyDescent="0.3">
      <c r="A9" s="109" t="s">
        <v>11</v>
      </c>
      <c r="B9" s="110"/>
      <c r="C9" s="111"/>
      <c r="D9" s="93">
        <f>D8/A6</f>
        <v>0.67000000000000171</v>
      </c>
      <c r="E9" s="94"/>
      <c r="F9" s="94"/>
      <c r="G9" s="94"/>
      <c r="H9" s="94"/>
      <c r="I9" s="95"/>
      <c r="J9" s="85">
        <f>J8/A6</f>
        <v>0.67000000000000171</v>
      </c>
      <c r="K9" s="86"/>
      <c r="L9" s="86"/>
      <c r="M9" s="86"/>
      <c r="N9" s="86"/>
      <c r="O9" s="89"/>
      <c r="P9" s="96">
        <f>P8/A6</f>
        <v>0.95499999999999829</v>
      </c>
      <c r="Q9" s="97"/>
      <c r="R9" s="97"/>
      <c r="S9" s="97"/>
      <c r="T9" s="97"/>
      <c r="U9" s="98"/>
      <c r="V9" s="93">
        <f>V8/A6</f>
        <v>1.5799999999999983</v>
      </c>
      <c r="W9" s="94"/>
      <c r="X9" s="94"/>
      <c r="Y9" s="94"/>
      <c r="Z9" s="94"/>
      <c r="AA9" s="95"/>
      <c r="AB9" s="85">
        <f>AB8/A6</f>
        <v>1.7925000000000004</v>
      </c>
      <c r="AC9" s="86"/>
      <c r="AD9" s="86"/>
      <c r="AE9" s="86"/>
      <c r="AF9" s="86"/>
      <c r="AG9" s="89"/>
    </row>
    <row r="10" spans="1:33" ht="15.75" thickBot="1" x14ac:dyDescent="0.3">
      <c r="A10" s="90" t="s">
        <v>10</v>
      </c>
      <c r="B10" s="91"/>
      <c r="C10" s="92"/>
      <c r="D10" s="112">
        <f>MAX(0,100-100*D9)</f>
        <v>32.999999999999829</v>
      </c>
      <c r="E10" s="113"/>
      <c r="F10" s="113"/>
      <c r="G10" s="113"/>
      <c r="H10" s="113"/>
      <c r="I10" s="114"/>
      <c r="J10" s="106">
        <f>MAX(0,100-100*J9)</f>
        <v>32.999999999999829</v>
      </c>
      <c r="K10" s="107"/>
      <c r="L10" s="107"/>
      <c r="M10" s="107"/>
      <c r="N10" s="107"/>
      <c r="O10" s="108"/>
      <c r="P10" s="115">
        <f>MAX(0,100-100*P9)</f>
        <v>4.5000000000001705</v>
      </c>
      <c r="Q10" s="116"/>
      <c r="R10" s="116"/>
      <c r="S10" s="116"/>
      <c r="T10" s="116"/>
      <c r="U10" s="117"/>
      <c r="V10" s="112">
        <f>MAX(0,100-100*V9)</f>
        <v>0</v>
      </c>
      <c r="W10" s="113"/>
      <c r="X10" s="113"/>
      <c r="Y10" s="113"/>
      <c r="Z10" s="113"/>
      <c r="AA10" s="114"/>
      <c r="AB10" s="106">
        <f>MAX(0,100-100*AB9)</f>
        <v>0</v>
      </c>
      <c r="AC10" s="107"/>
      <c r="AD10" s="107"/>
      <c r="AE10" s="107"/>
      <c r="AF10" s="107"/>
      <c r="AG10" s="108"/>
    </row>
    <row r="12" spans="1:33" x14ac:dyDescent="0.25">
      <c r="B12" t="s">
        <v>31</v>
      </c>
      <c r="D12">
        <v>33</v>
      </c>
      <c r="E12">
        <v>1</v>
      </c>
      <c r="H12" t="s">
        <v>71</v>
      </c>
    </row>
    <row r="13" spans="1:33" x14ac:dyDescent="0.25">
      <c r="B13" t="s">
        <v>32</v>
      </c>
      <c r="D13">
        <v>33</v>
      </c>
      <c r="E13">
        <v>1</v>
      </c>
    </row>
    <row r="14" spans="1:33" x14ac:dyDescent="0.25">
      <c r="B14" t="s">
        <v>35</v>
      </c>
      <c r="D14">
        <v>5</v>
      </c>
      <c r="E14">
        <v>3</v>
      </c>
    </row>
    <row r="15" spans="1:33" x14ac:dyDescent="0.25">
      <c r="B15" t="s">
        <v>33</v>
      </c>
      <c r="D15">
        <v>0</v>
      </c>
      <c r="E15">
        <v>4</v>
      </c>
    </row>
    <row r="16" spans="1:33" x14ac:dyDescent="0.25">
      <c r="B16" t="s">
        <v>34</v>
      </c>
      <c r="D16">
        <v>0</v>
      </c>
      <c r="E16">
        <v>5</v>
      </c>
    </row>
  </sheetData>
  <sheetProtection sheet="1" objects="1" scenarios="1"/>
  <mergeCells count="48">
    <mergeCell ref="AB10:AG10"/>
    <mergeCell ref="A9:C9"/>
    <mergeCell ref="D9:I9"/>
    <mergeCell ref="J9:O9"/>
    <mergeCell ref="P9:U9"/>
    <mergeCell ref="V9:AA9"/>
    <mergeCell ref="AB9:AG9"/>
    <mergeCell ref="A10:C10"/>
    <mergeCell ref="D10:I10"/>
    <mergeCell ref="J10:O10"/>
    <mergeCell ref="P10:U10"/>
    <mergeCell ref="V10:AA10"/>
    <mergeCell ref="A7:C7"/>
    <mergeCell ref="D7:F7"/>
    <mergeCell ref="G7:I7"/>
    <mergeCell ref="J7:L7"/>
    <mergeCell ref="M7:O7"/>
    <mergeCell ref="AB8:AG8"/>
    <mergeCell ref="P7:R7"/>
    <mergeCell ref="S7:U7"/>
    <mergeCell ref="V7:X7"/>
    <mergeCell ref="Y7:AA7"/>
    <mergeCell ref="A8:C8"/>
    <mergeCell ref="D8:I8"/>
    <mergeCell ref="J8:O8"/>
    <mergeCell ref="P8:U8"/>
    <mergeCell ref="V8:AA8"/>
    <mergeCell ref="S2:U2"/>
    <mergeCell ref="V2:X2"/>
    <mergeCell ref="Y2:AA2"/>
    <mergeCell ref="AB7:AD7"/>
    <mergeCell ref="AE7:AG7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workbookViewId="0">
      <selection activeCell="J23" sqref="J23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42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89.67</v>
      </c>
      <c r="C5" s="37">
        <v>1</v>
      </c>
      <c r="D5" s="38">
        <v>86</v>
      </c>
      <c r="E5" s="34">
        <f>B5-D5</f>
        <v>3.6700000000000017</v>
      </c>
      <c r="F5" s="34">
        <f>E5*IF(C5&lt;=3,3.5-C5,IF(B5&lt;85,0.05,LOOKUP(B5,{85,90,95},{0.1,0.2,0.3})))</f>
        <v>9.1750000000000043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91</v>
      </c>
      <c r="K5" s="17">
        <f>B5-J5</f>
        <v>-1.3299999999999983</v>
      </c>
      <c r="L5" s="17">
        <f>K5*IF(C5&lt;=3,3.5-C5,IF(B5&lt;85,0.05,ПРСМОТР(B5,{85,90,95},{0.1,0.2,0.3})))</f>
        <v>-3.3249999999999957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90</v>
      </c>
      <c r="Q5" s="25">
        <f>B5-P5</f>
        <v>-0.32999999999999829</v>
      </c>
      <c r="R5" s="25">
        <f>Q5*IF(C5&lt;=3,3.5-C5,IF(B5&lt;85,0.05,LOOKUP(B5,{85,90,95},{0.1,0.2,0.3})))</f>
        <v>-0.82499999999999574</v>
      </c>
      <c r="S5" s="51">
        <v>1</v>
      </c>
      <c r="T5" s="28">
        <f>C5-S5</f>
        <v>0</v>
      </c>
      <c r="U5" s="31">
        <f>T5*IF(C5&lt;=3,3.5-C5,IF(B5&lt;85,0.05,LOOKUP(B5,{85,90,95},{0.1,0.2,0.3})))</f>
        <v>0</v>
      </c>
      <c r="V5" s="38">
        <v>89</v>
      </c>
      <c r="W5" s="34">
        <f>B5-V5</f>
        <v>0.67000000000000171</v>
      </c>
      <c r="X5" s="34">
        <f>W5*IF(C5&lt;=3,3.5-C5,IF(B5&lt;85,0.05,LOOKUP(B5,{85,90,95},{0.1,0.2,0.3})))</f>
        <v>1.6750000000000043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90</v>
      </c>
      <c r="AC5" s="17">
        <f>B5-AB5</f>
        <v>-0.32999999999999829</v>
      </c>
      <c r="AD5" s="17">
        <f>AC5*IF(C5&lt;=3,3.5-C5,IF(B5&lt;85,0.05,LOOKUP(B5,{85,90,95},{0.1,0.2,0.3})))</f>
        <v>-0.82499999999999574</v>
      </c>
      <c r="AE5" s="47">
        <v>1</v>
      </c>
      <c r="AF5" s="27">
        <f>C5-AE5</f>
        <v>0</v>
      </c>
      <c r="AG5" s="30">
        <f>AF5*IF(C5&lt;=3,3.5-C5,IF(B5&lt;85,0.05,LOOKUP(B5,{85,90,95},{0.1,0.2,0.3})))</f>
        <v>0</v>
      </c>
    </row>
    <row r="6" spans="1:33" x14ac:dyDescent="0.25">
      <c r="A6" s="35">
        <v>2</v>
      </c>
      <c r="B6" s="39">
        <v>85.67</v>
      </c>
      <c r="C6" s="40">
        <v>2</v>
      </c>
      <c r="D6" s="41">
        <v>86</v>
      </c>
      <c r="E6" s="34">
        <f t="shared" ref="E6:E14" si="0">B6-D6</f>
        <v>-0.32999999999999829</v>
      </c>
      <c r="F6" s="34">
        <f>E6*IF(C6&lt;=3,3.5-C6,IF(B6&lt;85,0.05,LOOKUP(B6,{85,90,95},{0.1,0.2,0.3})))</f>
        <v>-0.49499999999999744</v>
      </c>
      <c r="G6" s="43">
        <v>2</v>
      </c>
      <c r="H6" s="26">
        <f t="shared" ref="H6:H14" si="1">C6-G6</f>
        <v>0</v>
      </c>
      <c r="I6" s="29">
        <f>H6*IF(C6&lt;=3,3.5-C6,IF(B6&lt;85,0.05,LOOKUP(B6,{85,90,95},{0.1,0.2,0.3})))</f>
        <v>0</v>
      </c>
      <c r="J6" s="46">
        <v>85</v>
      </c>
      <c r="K6" s="17">
        <f t="shared" ref="K6:K14" si="2">B6-J6</f>
        <v>0.67000000000000171</v>
      </c>
      <c r="L6" s="17">
        <f>K6*IF(C6&lt;=3,3.5-C6,IF(B6&lt;85,0.05,ПРСМОТР(B6,{85,90,95},{0.1,0.2,0.3})))</f>
        <v>1.0050000000000026</v>
      </c>
      <c r="M6" s="48">
        <v>2</v>
      </c>
      <c r="N6" s="27">
        <f t="shared" ref="N6:N14" si="3">C6-M6</f>
        <v>0</v>
      </c>
      <c r="O6" s="30">
        <f>N6*IF(C6&lt;=3,3.5-C6,IF(B6&lt;85,0.05,LOOKUP(B6,{85,90,95},{0.1,0.2,0.3})))</f>
        <v>0</v>
      </c>
      <c r="P6" s="50">
        <v>84</v>
      </c>
      <c r="Q6" s="25">
        <f t="shared" ref="Q6:Q14" si="4">B6-P6</f>
        <v>1.6700000000000017</v>
      </c>
      <c r="R6" s="25">
        <f>Q6*IF(C6&lt;=3,3.5-C6,IF(B6&lt;85,0.05,LOOKUP(B6,{85,90,95},{0.1,0.2,0.3})))</f>
        <v>2.5050000000000026</v>
      </c>
      <c r="S6" s="52">
        <v>2</v>
      </c>
      <c r="T6" s="28">
        <f t="shared" ref="T6:T14" si="5">C6-S6</f>
        <v>0</v>
      </c>
      <c r="U6" s="31">
        <f>T6*IF(C6&lt;=3,3.5-C6,IF(B6&lt;85,0.05,LOOKUP(B6,{85,90,95},{0.1,0.2,0.3})))</f>
        <v>0</v>
      </c>
      <c r="V6" s="41">
        <v>86</v>
      </c>
      <c r="W6" s="34">
        <f t="shared" ref="W6:W14" si="6">B6-V6</f>
        <v>-0.32999999999999829</v>
      </c>
      <c r="X6" s="34">
        <f>W6*IF(C6&lt;=3,3.5-C6,IF(B6&lt;85,0.05,LOOKUP(B6,{85,90,95},{0.1,0.2,0.3})))</f>
        <v>-0.49499999999999744</v>
      </c>
      <c r="Y6" s="43">
        <v>2</v>
      </c>
      <c r="Z6" s="26">
        <f t="shared" ref="Z6:Z14" si="7">C6-Y6</f>
        <v>0</v>
      </c>
      <c r="AA6" s="29">
        <f>Z6*IF(C6&lt;=3,3.5-C6,IF(B6&lt;85,0.05,LOOKUP(B6,{85,90,95},{0.1,0.2,0.3})))</f>
        <v>0</v>
      </c>
      <c r="AB6" s="46">
        <v>86</v>
      </c>
      <c r="AC6" s="17">
        <f t="shared" ref="AC6:AC14" si="8">B6-AB6</f>
        <v>-0.32999999999999829</v>
      </c>
      <c r="AD6" s="17">
        <f>AC6*IF(C6&lt;=3,3.5-C6,IF(B6&lt;85,0.05,LOOKUP(B6,{85,90,95},{0.1,0.2,0.3})))</f>
        <v>-0.49499999999999744</v>
      </c>
      <c r="AE6" s="48">
        <v>2</v>
      </c>
      <c r="AF6" s="27">
        <f t="shared" ref="AF6:AF14" si="9">C6-AE6</f>
        <v>0</v>
      </c>
      <c r="AG6" s="30">
        <f>AF6*IF(C6&lt;=3,3.5-C6,IF(B6&lt;85,0.05,LOOKUP(B6,{85,90,95},{0.1,0.2,0.3})))</f>
        <v>0</v>
      </c>
    </row>
    <row r="7" spans="1:33" x14ac:dyDescent="0.25">
      <c r="A7" s="35">
        <v>3</v>
      </c>
      <c r="B7" s="39">
        <v>85</v>
      </c>
      <c r="C7" s="40">
        <v>3</v>
      </c>
      <c r="D7" s="41">
        <v>85</v>
      </c>
      <c r="E7" s="34">
        <f t="shared" si="0"/>
        <v>0</v>
      </c>
      <c r="F7" s="34">
        <f>E7*IF(C7&lt;=3,3.5-C7,IF(B7&lt;85,0.05,LOOKUP(B7,{85,90,95},{0.1,0.2,0.3})))</f>
        <v>0</v>
      </c>
      <c r="G7" s="43">
        <v>3</v>
      </c>
      <c r="H7" s="26">
        <f t="shared" si="1"/>
        <v>0</v>
      </c>
      <c r="I7" s="29">
        <f>H7*IF(C7&lt;=3,3.5-C7,IF(B7&lt;85,0.05,LOOKUP(B7,{85,90,95},{0.1,0.2,0.3})))</f>
        <v>0</v>
      </c>
      <c r="J7" s="46">
        <v>85</v>
      </c>
      <c r="K7" s="17">
        <f t="shared" si="2"/>
        <v>0</v>
      </c>
      <c r="L7" s="17">
        <f>K7*IF(C7&lt;=3,3.5-C7,IF(B7&lt;85,0.05,ПРСМОТР(B7,{85,90,95},{0.1,0.2,0.3})))</f>
        <v>0</v>
      </c>
      <c r="M7" s="48">
        <v>3</v>
      </c>
      <c r="N7" s="27">
        <f t="shared" si="3"/>
        <v>0</v>
      </c>
      <c r="O7" s="30">
        <f>N7*IF(C7&lt;=3,3.5-C7,IF(B7&lt;85,0.05,LOOKUP(B7,{85,90,95},{0.1,0.2,0.3})))</f>
        <v>0</v>
      </c>
      <c r="P7" s="50">
        <v>84</v>
      </c>
      <c r="Q7" s="25">
        <f t="shared" si="4"/>
        <v>1</v>
      </c>
      <c r="R7" s="25">
        <f>Q7*IF(C7&lt;=3,3.5-C7,IF(B7&lt;85,0.05,LOOKUP(B7,{85,90,95},{0.1,0.2,0.3})))</f>
        <v>0.5</v>
      </c>
      <c r="S7" s="52">
        <v>3</v>
      </c>
      <c r="T7" s="28">
        <f t="shared" si="5"/>
        <v>0</v>
      </c>
      <c r="U7" s="31">
        <f>T7*IF(C7&lt;=3,3.5-C7,IF(B7&lt;85,0.05,LOOKUP(B7,{85,90,95},{0.1,0.2,0.3})))</f>
        <v>0</v>
      </c>
      <c r="V7" s="41">
        <v>85</v>
      </c>
      <c r="W7" s="34">
        <f t="shared" si="6"/>
        <v>0</v>
      </c>
      <c r="X7" s="34">
        <f>W7*IF(C7&lt;=3,3.5-C7,IF(B7&lt;85,0.05,LOOKUP(B7,{85,90,95},{0.1,0.2,0.3})))</f>
        <v>0</v>
      </c>
      <c r="Y7" s="43">
        <v>3</v>
      </c>
      <c r="Z7" s="26">
        <f t="shared" si="7"/>
        <v>0</v>
      </c>
      <c r="AA7" s="29">
        <f>Z7*IF(C7&lt;=3,3.5-C7,IF(B7&lt;85,0.05,LOOKUP(B7,{85,90,95},{0.1,0.2,0.3})))</f>
        <v>0</v>
      </c>
      <c r="AB7" s="46">
        <v>86</v>
      </c>
      <c r="AC7" s="17">
        <f t="shared" si="8"/>
        <v>-1</v>
      </c>
      <c r="AD7" s="17">
        <f>AC7*IF(C7&lt;=3,3.5-C7,IF(B7&lt;85,0.05,LOOKUP(B7,{85,90,95},{0.1,0.2,0.3})))</f>
        <v>-0.5</v>
      </c>
      <c r="AE7" s="48">
        <v>3</v>
      </c>
      <c r="AF7" s="27">
        <f t="shared" si="9"/>
        <v>0</v>
      </c>
      <c r="AG7" s="30">
        <f>AF7*IF(C7&lt;=3,3.5-C7,IF(B7&lt;85,0.05,LOOKUP(B7,{85,90,95},{0.1,0.2,0.3})))</f>
        <v>0</v>
      </c>
    </row>
    <row r="8" spans="1:33" x14ac:dyDescent="0.25">
      <c r="A8" s="35">
        <v>4</v>
      </c>
      <c r="B8" s="39">
        <v>81.33</v>
      </c>
      <c r="C8" s="40">
        <v>4</v>
      </c>
      <c r="D8" s="41">
        <v>80</v>
      </c>
      <c r="E8" s="34">
        <f t="shared" si="0"/>
        <v>1.3299999999999983</v>
      </c>
      <c r="F8" s="34">
        <f>E8*IF(C8&lt;=3,3.5-C8,IF(B8&lt;85,0.05,LOOKUP(B8,{85,90,95},{0.1,0.2,0.3})))</f>
        <v>6.649999999999992E-2</v>
      </c>
      <c r="G8" s="43">
        <v>4</v>
      </c>
      <c r="H8" s="26">
        <f t="shared" si="1"/>
        <v>0</v>
      </c>
      <c r="I8" s="29">
        <f>H8*IF(C8&lt;=3,3.5-C8,IF(B8&lt;85,0.05,LOOKUP(B8,{85,90,95},{0.1,0.2,0.3})))</f>
        <v>0</v>
      </c>
      <c r="J8" s="46">
        <v>82</v>
      </c>
      <c r="K8" s="17">
        <f t="shared" si="2"/>
        <v>-0.67000000000000171</v>
      </c>
      <c r="L8" s="17">
        <f>K8*IF(C8&lt;=3,3.5-C8,IF(B8&lt;85,0.05,ПРСМОТР(B8,{85,90,95},{0.1,0.2,0.3})))</f>
        <v>-3.3500000000000085E-2</v>
      </c>
      <c r="M8" s="48">
        <v>4</v>
      </c>
      <c r="N8" s="27">
        <f t="shared" si="3"/>
        <v>0</v>
      </c>
      <c r="O8" s="30">
        <f>N8*IF(C8&lt;=3,3.5-C8,IF(B8&lt;85,0.05,LOOKUP(B8,{85,90,95},{0.1,0.2,0.3})))</f>
        <v>0</v>
      </c>
      <c r="P8" s="50">
        <v>82</v>
      </c>
      <c r="Q8" s="25">
        <f t="shared" si="4"/>
        <v>-0.67000000000000171</v>
      </c>
      <c r="R8" s="25">
        <f>Q8*IF(C8&lt;=3,3.5-C8,IF(B8&lt;85,0.05,LOOKUP(B8,{85,90,95},{0.1,0.2,0.3})))</f>
        <v>-3.3500000000000085E-2</v>
      </c>
      <c r="S8" s="52">
        <v>4</v>
      </c>
      <c r="T8" s="28">
        <f t="shared" si="5"/>
        <v>0</v>
      </c>
      <c r="U8" s="31">
        <f>T8*IF(C8&lt;=3,3.5-C8,IF(B8&lt;85,0.05,LOOKUP(B8,{85,90,95},{0.1,0.2,0.3})))</f>
        <v>0</v>
      </c>
      <c r="V8" s="41">
        <v>83</v>
      </c>
      <c r="W8" s="34">
        <f t="shared" si="6"/>
        <v>-1.6700000000000017</v>
      </c>
      <c r="X8" s="34">
        <f>W8*IF(C8&lt;=3,3.5-C8,IF(B8&lt;85,0.05,LOOKUP(B8,{85,90,95},{0.1,0.2,0.3})))</f>
        <v>-8.3500000000000088E-2</v>
      </c>
      <c r="Y8" s="43">
        <v>4</v>
      </c>
      <c r="Z8" s="26">
        <f t="shared" si="7"/>
        <v>0</v>
      </c>
      <c r="AA8" s="29">
        <f>Z8*IF(C8&lt;=3,3.5-C8,IF(B8&lt;85,0.05,LOOKUP(B8,{85,90,95},{0.1,0.2,0.3})))</f>
        <v>0</v>
      </c>
      <c r="AB8" s="46">
        <v>80</v>
      </c>
      <c r="AC8" s="17">
        <f t="shared" si="8"/>
        <v>1.3299999999999983</v>
      </c>
      <c r="AD8" s="17">
        <f>AC8*IF(C8&lt;=3,3.5-C8,IF(B8&lt;85,0.05,LOOKUP(B8,{85,90,95},{0.1,0.2,0.3})))</f>
        <v>6.649999999999992E-2</v>
      </c>
      <c r="AE8" s="48">
        <v>4</v>
      </c>
      <c r="AF8" s="27">
        <f t="shared" si="9"/>
        <v>0</v>
      </c>
      <c r="AG8" s="30">
        <f>AF8*IF(C8&lt;=3,3.5-C8,IF(B8&lt;85,0.05,LOOKUP(B8,{85,90,95},{0.1,0.2,0.3})))</f>
        <v>0</v>
      </c>
    </row>
    <row r="9" spans="1:33" x14ac:dyDescent="0.25">
      <c r="A9" s="35">
        <v>5</v>
      </c>
      <c r="B9" s="39">
        <v>78.33</v>
      </c>
      <c r="C9" s="40">
        <v>5</v>
      </c>
      <c r="D9" s="41">
        <v>76</v>
      </c>
      <c r="E9" s="34">
        <f t="shared" si="0"/>
        <v>2.3299999999999983</v>
      </c>
      <c r="F9" s="34">
        <f>E9*IF(C9&lt;=3,3.5-C9,IF(B9&lt;85,0.05,LOOKUP(B9,{85,90,95},{0.1,0.2,0.3})))</f>
        <v>0.11649999999999992</v>
      </c>
      <c r="G9" s="43">
        <v>6</v>
      </c>
      <c r="H9" s="26">
        <f t="shared" si="1"/>
        <v>-1</v>
      </c>
      <c r="I9" s="29">
        <f>H9*IF(C9&lt;=3,3.5-C9,IF(B9&lt;85,0.05,LOOKUP(B9,{85,90,95},{0.1,0.2,0.3})))</f>
        <v>-0.05</v>
      </c>
      <c r="J9" s="46">
        <v>81</v>
      </c>
      <c r="K9" s="17">
        <f t="shared" si="2"/>
        <v>-2.6700000000000017</v>
      </c>
      <c r="L9" s="17">
        <f>K9*IF(C9&lt;=3,3.5-C9,IF(B9&lt;85,0.05,ПРСМОТР(B9,{85,90,95},{0.1,0.2,0.3})))</f>
        <v>-0.13350000000000009</v>
      </c>
      <c r="M9" s="48">
        <v>5</v>
      </c>
      <c r="N9" s="27">
        <f t="shared" si="3"/>
        <v>0</v>
      </c>
      <c r="O9" s="30">
        <f>N9*IF(C9&lt;=3,3.5-C9,IF(B9&lt;85,0.05,LOOKUP(B9,{85,90,95},{0.1,0.2,0.3})))</f>
        <v>0</v>
      </c>
      <c r="P9" s="50">
        <v>76</v>
      </c>
      <c r="Q9" s="25">
        <f t="shared" si="4"/>
        <v>2.3299999999999983</v>
      </c>
      <c r="R9" s="25">
        <f>Q9*IF(C9&lt;=3,3.5-C9,IF(B9&lt;85,0.05,LOOKUP(B9,{85,90,95},{0.1,0.2,0.3})))</f>
        <v>0.11649999999999992</v>
      </c>
      <c r="S9" s="52">
        <v>5</v>
      </c>
      <c r="T9" s="28">
        <f t="shared" si="5"/>
        <v>0</v>
      </c>
      <c r="U9" s="31">
        <f>T9*IF(C9&lt;=3,3.5-C9,IF(B9&lt;85,0.05,LOOKUP(B9,{85,90,95},{0.1,0.2,0.3})))</f>
        <v>0</v>
      </c>
      <c r="V9" s="41">
        <v>80</v>
      </c>
      <c r="W9" s="34">
        <f t="shared" si="6"/>
        <v>-1.6700000000000017</v>
      </c>
      <c r="X9" s="34">
        <f>W9*IF(C9&lt;=3,3.5-C9,IF(B9&lt;85,0.05,LOOKUP(B9,{85,90,95},{0.1,0.2,0.3})))</f>
        <v>-8.3500000000000088E-2</v>
      </c>
      <c r="Y9" s="43">
        <v>5</v>
      </c>
      <c r="Z9" s="26">
        <f t="shared" si="7"/>
        <v>0</v>
      </c>
      <c r="AA9" s="29">
        <f>Z9*IF(C9&lt;=3,3.5-C9,IF(B9&lt;85,0.05,LOOKUP(B9,{85,90,95},{0.1,0.2,0.3})))</f>
        <v>0</v>
      </c>
      <c r="AB9" s="46">
        <v>77</v>
      </c>
      <c r="AC9" s="17">
        <f t="shared" si="8"/>
        <v>1.3299999999999983</v>
      </c>
      <c r="AD9" s="17">
        <f>AC9*IF(C9&lt;=3,3.5-C9,IF(B9&lt;85,0.05,LOOKUP(B9,{85,90,95},{0.1,0.2,0.3})))</f>
        <v>6.649999999999992E-2</v>
      </c>
      <c r="AE9" s="48">
        <v>5</v>
      </c>
      <c r="AF9" s="27">
        <f t="shared" si="9"/>
        <v>0</v>
      </c>
      <c r="AG9" s="30">
        <f>AF9*IF(C9&lt;=3,3.5-C9,IF(B9&lt;85,0.05,LOOKUP(B9,{85,90,95},{0.1,0.2,0.3})))</f>
        <v>0</v>
      </c>
    </row>
    <row r="10" spans="1:33" x14ac:dyDescent="0.25">
      <c r="A10" s="35">
        <v>6</v>
      </c>
      <c r="B10" s="39">
        <v>74.67</v>
      </c>
      <c r="C10" s="40">
        <v>6</v>
      </c>
      <c r="D10" s="41">
        <v>77</v>
      </c>
      <c r="E10" s="34">
        <f t="shared" si="0"/>
        <v>-2.3299999999999983</v>
      </c>
      <c r="F10" s="34">
        <f>E10*IF(C10&lt;=3,3.5-C10,IF(B10&lt;85,0.05,LOOKUP(B10,{85,90,95},{0.1,0.2,0.3})))</f>
        <v>-0.11649999999999992</v>
      </c>
      <c r="G10" s="43">
        <v>5</v>
      </c>
      <c r="H10" s="26">
        <f t="shared" si="1"/>
        <v>1</v>
      </c>
      <c r="I10" s="29">
        <f>H10*IF(C10&lt;=3,3.5-C10,IF(B10&lt;85,0.05,LOOKUP(B10,{85,90,95},{0.1,0.2,0.3})))</f>
        <v>0.05</v>
      </c>
      <c r="J10" s="46">
        <v>75</v>
      </c>
      <c r="K10" s="17">
        <f t="shared" si="2"/>
        <v>-0.32999999999999829</v>
      </c>
      <c r="L10" s="17">
        <f>K10*IF(C10&lt;=3,3.5-C10,IF(B10&lt;85,0.05,ПРСМОТР(B10,{85,90,95},{0.1,0.2,0.3})))</f>
        <v>-1.6499999999999914E-2</v>
      </c>
      <c r="M10" s="48">
        <v>6</v>
      </c>
      <c r="N10" s="27">
        <f t="shared" si="3"/>
        <v>0</v>
      </c>
      <c r="O10" s="30">
        <f>N10*IF(C10&lt;=3,3.5-C10,IF(B10&lt;85,0.05,LOOKUP(B10,{85,90,95},{0.1,0.2,0.3})))</f>
        <v>0</v>
      </c>
      <c r="P10" s="50">
        <v>73</v>
      </c>
      <c r="Q10" s="25">
        <f t="shared" si="4"/>
        <v>1.6700000000000017</v>
      </c>
      <c r="R10" s="25">
        <f>Q10*IF(C10&lt;=3,3.5-C10,IF(B10&lt;85,0.05,LOOKUP(B10,{85,90,95},{0.1,0.2,0.3})))</f>
        <v>8.3500000000000088E-2</v>
      </c>
      <c r="S10" s="52">
        <v>6</v>
      </c>
      <c r="T10" s="28">
        <f t="shared" si="5"/>
        <v>0</v>
      </c>
      <c r="U10" s="31">
        <f>T10*IF(C10&lt;=3,3.5-C10,IF(B10&lt;85,0.05,LOOKUP(B10,{85,90,95},{0.1,0.2,0.3})))</f>
        <v>0</v>
      </c>
      <c r="V10" s="41">
        <v>72</v>
      </c>
      <c r="W10" s="34">
        <f t="shared" si="6"/>
        <v>2.6700000000000017</v>
      </c>
      <c r="X10" s="34">
        <f>W10*IF(C10&lt;=3,3.5-C10,IF(B10&lt;85,0.05,LOOKUP(B10,{85,90,95},{0.1,0.2,0.3})))</f>
        <v>0.13350000000000009</v>
      </c>
      <c r="Y10" s="43">
        <v>8</v>
      </c>
      <c r="Z10" s="26">
        <f t="shared" si="7"/>
        <v>-2</v>
      </c>
      <c r="AA10" s="29">
        <f>Z10*IF(C10&lt;=3,3.5-C10,IF(B10&lt;85,0.05,LOOKUP(B10,{85,90,95},{0.1,0.2,0.3})))</f>
        <v>-0.1</v>
      </c>
      <c r="AB10" s="46">
        <v>76</v>
      </c>
      <c r="AC10" s="17">
        <f t="shared" si="8"/>
        <v>-1.3299999999999983</v>
      </c>
      <c r="AD10" s="17">
        <f>AC10*IF(C10&lt;=3,3.5-C10,IF(B10&lt;85,0.05,LOOKUP(B10,{85,90,95},{0.1,0.2,0.3})))</f>
        <v>-6.649999999999992E-2</v>
      </c>
      <c r="AE10" s="48">
        <v>6</v>
      </c>
      <c r="AF10" s="27">
        <f t="shared" si="9"/>
        <v>0</v>
      </c>
      <c r="AG10" s="30">
        <f>AF10*IF(C10&lt;=3,3.5-C10,IF(B10&lt;85,0.05,LOOKUP(B10,{85,90,95},{0.1,0.2,0.3})))</f>
        <v>0</v>
      </c>
    </row>
    <row r="11" spans="1:33" x14ac:dyDescent="0.25">
      <c r="A11" s="35">
        <v>7</v>
      </c>
      <c r="B11" s="39">
        <v>71.33</v>
      </c>
      <c r="C11" s="40">
        <v>7</v>
      </c>
      <c r="D11" s="41">
        <v>71</v>
      </c>
      <c r="E11" s="34">
        <f t="shared" si="0"/>
        <v>0.32999999999999829</v>
      </c>
      <c r="F11" s="34">
        <f>E11*IF(C11&lt;=3,3.5-C11,IF(B11&lt;85,0.05,LOOKUP(B11,{85,90,95},{0.1,0.2,0.3})))</f>
        <v>1.6499999999999914E-2</v>
      </c>
      <c r="G11" s="43">
        <v>11</v>
      </c>
      <c r="H11" s="26">
        <f t="shared" si="1"/>
        <v>-4</v>
      </c>
      <c r="I11" s="29">
        <f>H11*IF(C11&lt;=3,3.5-C11,IF(B11&lt;85,0.05,LOOKUP(B11,{85,90,95},{0.1,0.2,0.3})))</f>
        <v>-0.2</v>
      </c>
      <c r="J11" s="46">
        <v>71</v>
      </c>
      <c r="K11" s="17">
        <f t="shared" si="2"/>
        <v>0.32999999999999829</v>
      </c>
      <c r="L11" s="17">
        <f>K11*IF(C11&lt;=3,3.5-C11,IF(B11&lt;85,0.05,ПРСМОТР(B11,{85,90,95},{0.1,0.2,0.3})))</f>
        <v>1.6499999999999914E-2</v>
      </c>
      <c r="M11" s="48">
        <v>7</v>
      </c>
      <c r="N11" s="27">
        <f t="shared" si="3"/>
        <v>0</v>
      </c>
      <c r="O11" s="30">
        <f>N11*IF(C11&lt;=3,3.5-C11,IF(B11&lt;85,0.05,LOOKUP(B11,{85,90,95},{0.1,0.2,0.3})))</f>
        <v>0</v>
      </c>
      <c r="P11" s="50">
        <v>73</v>
      </c>
      <c r="Q11" s="25">
        <f t="shared" si="4"/>
        <v>-1.6700000000000017</v>
      </c>
      <c r="R11" s="25">
        <f>Q11*IF(C11&lt;=3,3.5-C11,IF(B11&lt;85,0.05,LOOKUP(B11,{85,90,95},{0.1,0.2,0.3})))</f>
        <v>-8.3500000000000088E-2</v>
      </c>
      <c r="S11" s="52">
        <v>7</v>
      </c>
      <c r="T11" s="28">
        <f t="shared" si="5"/>
        <v>0</v>
      </c>
      <c r="U11" s="31">
        <f>T11*IF(C11&lt;=3,3.5-C11,IF(B11&lt;85,0.05,LOOKUP(B11,{85,90,95},{0.1,0.2,0.3})))</f>
        <v>0</v>
      </c>
      <c r="V11" s="41">
        <v>72</v>
      </c>
      <c r="W11" s="34">
        <f t="shared" si="6"/>
        <v>-0.67000000000000171</v>
      </c>
      <c r="X11" s="34">
        <f>W11*IF(C11&lt;=3,3.5-C11,IF(B11&lt;85,0.05,LOOKUP(B11,{85,90,95},{0.1,0.2,0.3})))</f>
        <v>-3.3500000000000085E-2</v>
      </c>
      <c r="Y11" s="43">
        <v>6</v>
      </c>
      <c r="Z11" s="26">
        <f t="shared" si="7"/>
        <v>1</v>
      </c>
      <c r="AA11" s="29">
        <f>Z11*IF(C11&lt;=3,3.5-C11,IF(B11&lt;85,0.05,LOOKUP(B11,{85,90,95},{0.1,0.2,0.3})))</f>
        <v>0.05</v>
      </c>
      <c r="AB11" s="46">
        <v>71</v>
      </c>
      <c r="AC11" s="17">
        <f t="shared" si="8"/>
        <v>0.32999999999999829</v>
      </c>
      <c r="AD11" s="17">
        <f>AC11*IF(C11&lt;=3,3.5-C11,IF(B11&lt;85,0.05,LOOKUP(B11,{85,90,95},{0.1,0.2,0.3})))</f>
        <v>1.6499999999999914E-2</v>
      </c>
      <c r="AE11" s="48">
        <v>7</v>
      </c>
      <c r="AF11" s="27">
        <f t="shared" si="9"/>
        <v>0</v>
      </c>
      <c r="AG11" s="30">
        <f>AF11*IF(C11&lt;=3,3.5-C11,IF(B11&lt;85,0.05,LOOKUP(B11,{85,90,95},{0.1,0.2,0.3})))</f>
        <v>0</v>
      </c>
    </row>
    <row r="12" spans="1:33" x14ac:dyDescent="0.25">
      <c r="A12" s="35">
        <v>8</v>
      </c>
      <c r="B12" s="39">
        <v>71</v>
      </c>
      <c r="C12" s="40">
        <v>8</v>
      </c>
      <c r="D12" s="41">
        <v>71</v>
      </c>
      <c r="E12" s="34">
        <f t="shared" si="0"/>
        <v>0</v>
      </c>
      <c r="F12" s="34">
        <f>E12*IF(C12&lt;=3,3.5-C12,IF(B12&lt;85,0.05,LOOKUP(B12,{85,90,95},{0.1,0.2,0.3})))</f>
        <v>0</v>
      </c>
      <c r="G12" s="43">
        <v>7</v>
      </c>
      <c r="H12" s="26">
        <f t="shared" si="1"/>
        <v>1</v>
      </c>
      <c r="I12" s="29">
        <f>H12*IF(C12&lt;=3,3.5-C12,IF(B12&lt;85,0.05,LOOKUP(B12,{85,90,95},{0.1,0.2,0.3})))</f>
        <v>0.05</v>
      </c>
      <c r="J12" s="46">
        <v>71</v>
      </c>
      <c r="K12" s="17">
        <f t="shared" si="2"/>
        <v>0</v>
      </c>
      <c r="L12" s="17">
        <f>K12*IF(C12&lt;=3,3.5-C12,IF(B12&lt;85,0.05,ПРСМОТР(B12,{85,90,95},{0.1,0.2,0.3})))</f>
        <v>0</v>
      </c>
      <c r="M12" s="48">
        <v>8</v>
      </c>
      <c r="N12" s="27">
        <f t="shared" si="3"/>
        <v>0</v>
      </c>
      <c r="O12" s="30">
        <f>N12*IF(C12&lt;=3,3.5-C12,IF(B12&lt;85,0.05,LOOKUP(B12,{85,90,95},{0.1,0.2,0.3})))</f>
        <v>0</v>
      </c>
      <c r="P12" s="50">
        <v>71</v>
      </c>
      <c r="Q12" s="25">
        <f t="shared" si="4"/>
        <v>0</v>
      </c>
      <c r="R12" s="25">
        <f>Q12*IF(C12&lt;=3,3.5-C12,IF(B12&lt;85,0.05,LOOKUP(B12,{85,90,95},{0.1,0.2,0.3})))</f>
        <v>0</v>
      </c>
      <c r="S12" s="52">
        <v>11</v>
      </c>
      <c r="T12" s="28">
        <f t="shared" si="5"/>
        <v>-3</v>
      </c>
      <c r="U12" s="31">
        <f>T12*IF(C12&lt;=3,3.5-C12,IF(B12&lt;85,0.05,LOOKUP(B12,{85,90,95},{0.1,0.2,0.3})))</f>
        <v>-0.15000000000000002</v>
      </c>
      <c r="V12" s="41">
        <v>73</v>
      </c>
      <c r="W12" s="34">
        <f t="shared" si="6"/>
        <v>-2</v>
      </c>
      <c r="X12" s="34">
        <f>W12*IF(C12&lt;=3,3.5-C12,IF(B12&lt;85,0.05,LOOKUP(B12,{85,90,95},{0.1,0.2,0.3})))</f>
        <v>-0.1</v>
      </c>
      <c r="Y12" s="43">
        <v>7</v>
      </c>
      <c r="Z12" s="26">
        <f t="shared" si="7"/>
        <v>1</v>
      </c>
      <c r="AA12" s="29">
        <f>Z12*IF(C12&lt;=3,3.5-C12,IF(B12&lt;85,0.05,LOOKUP(B12,{85,90,95},{0.1,0.2,0.3})))</f>
        <v>0.05</v>
      </c>
      <c r="AB12" s="46">
        <v>71</v>
      </c>
      <c r="AC12" s="17">
        <f t="shared" si="8"/>
        <v>0</v>
      </c>
      <c r="AD12" s="17">
        <f>AC12*IF(C12&lt;=3,3.5-C12,IF(B12&lt;85,0.05,LOOKUP(B12,{85,90,95},{0.1,0.2,0.3})))</f>
        <v>0</v>
      </c>
      <c r="AE12" s="48">
        <v>8</v>
      </c>
      <c r="AF12" s="27">
        <f t="shared" si="9"/>
        <v>0</v>
      </c>
      <c r="AG12" s="30">
        <f>AF12*IF(C12&lt;=3,3.5-C12,IF(B12&lt;85,0.05,LOOKUP(B12,{85,90,95},{0.1,0.2,0.3})))</f>
        <v>0</v>
      </c>
    </row>
    <row r="13" spans="1:33" x14ac:dyDescent="0.25">
      <c r="A13" s="35">
        <v>9</v>
      </c>
      <c r="B13" s="39">
        <v>70</v>
      </c>
      <c r="C13" s="40">
        <v>9</v>
      </c>
      <c r="D13" s="41">
        <v>66</v>
      </c>
      <c r="E13" s="34">
        <f t="shared" si="0"/>
        <v>4</v>
      </c>
      <c r="F13" s="34">
        <f>E13*IF(C13&lt;=3,3.5-C13,IF(B13&lt;85,0.05,LOOKUP(B13,{85,90,95},{0.1,0.2,0.3})))</f>
        <v>0.2</v>
      </c>
      <c r="G13" s="43">
        <v>8</v>
      </c>
      <c r="H13" s="26">
        <f t="shared" si="1"/>
        <v>1</v>
      </c>
      <c r="I13" s="29">
        <f>H13*IF(C13&lt;=3,3.5-C13,IF(B13&lt;85,0.05,LOOKUP(B13,{85,90,95},{0.1,0.2,0.3})))</f>
        <v>0.05</v>
      </c>
      <c r="J13" s="46">
        <v>70</v>
      </c>
      <c r="K13" s="17">
        <f t="shared" si="2"/>
        <v>0</v>
      </c>
      <c r="L13" s="17">
        <f>K13*IF(C13&lt;=3,3.5-C13,IF(B13&lt;85,0.05,ПРСМОТР(B13,{85,90,95},{0.1,0.2,0.3})))</f>
        <v>0</v>
      </c>
      <c r="M13" s="48">
        <v>9</v>
      </c>
      <c r="N13" s="27">
        <f t="shared" si="3"/>
        <v>0</v>
      </c>
      <c r="O13" s="30">
        <f>N13*IF(C13&lt;=3,3.5-C13,IF(B13&lt;85,0.05,LOOKUP(B13,{85,90,95},{0.1,0.2,0.3})))</f>
        <v>0</v>
      </c>
      <c r="P13" s="50">
        <v>71</v>
      </c>
      <c r="Q13" s="25">
        <f t="shared" si="4"/>
        <v>-1</v>
      </c>
      <c r="R13" s="25">
        <f>Q13*IF(C13&lt;=3,3.5-C13,IF(B13&lt;85,0.05,LOOKUP(B13,{85,90,95},{0.1,0.2,0.3})))</f>
        <v>-0.05</v>
      </c>
      <c r="S13" s="52">
        <v>8</v>
      </c>
      <c r="T13" s="28">
        <f t="shared" si="5"/>
        <v>1</v>
      </c>
      <c r="U13" s="31">
        <f>T13*IF(C13&lt;=3,3.5-C13,IF(B13&lt;85,0.05,LOOKUP(B13,{85,90,95},{0.1,0.2,0.3})))</f>
        <v>0.05</v>
      </c>
      <c r="V13" s="41">
        <v>70</v>
      </c>
      <c r="W13" s="34">
        <f t="shared" si="6"/>
        <v>0</v>
      </c>
      <c r="X13" s="34">
        <f>W13*IF(C13&lt;=3,3.5-C13,IF(B13&lt;85,0.05,LOOKUP(B13,{85,90,95},{0.1,0.2,0.3})))</f>
        <v>0</v>
      </c>
      <c r="Y13" s="43">
        <v>9</v>
      </c>
      <c r="Z13" s="26">
        <f t="shared" si="7"/>
        <v>0</v>
      </c>
      <c r="AA13" s="29">
        <f>Z13*IF(C13&lt;=3,3.5-C13,IF(B13&lt;85,0.05,LOOKUP(B13,{85,90,95},{0.1,0.2,0.3})))</f>
        <v>0</v>
      </c>
      <c r="AB13" s="46">
        <v>70</v>
      </c>
      <c r="AC13" s="17">
        <f t="shared" si="8"/>
        <v>0</v>
      </c>
      <c r="AD13" s="17">
        <f>AC13*IF(C13&lt;=3,3.5-C13,IF(B13&lt;85,0.05,LOOKUP(B13,{85,90,95},{0.1,0.2,0.3})))</f>
        <v>0</v>
      </c>
      <c r="AE13" s="48">
        <v>9</v>
      </c>
      <c r="AF13" s="27">
        <f t="shared" si="9"/>
        <v>0</v>
      </c>
      <c r="AG13" s="30">
        <f>AF13*IF(C13&lt;=3,3.5-C13,IF(B13&lt;85,0.05,LOOKUP(B13,{85,90,95},{0.1,0.2,0.3})))</f>
        <v>0</v>
      </c>
    </row>
    <row r="14" spans="1:33" ht="15.75" thickBot="1" x14ac:dyDescent="0.3">
      <c r="A14" s="35">
        <v>10</v>
      </c>
      <c r="B14" s="39">
        <v>70</v>
      </c>
      <c r="C14" s="40">
        <v>9</v>
      </c>
      <c r="D14" s="41">
        <v>65</v>
      </c>
      <c r="E14" s="34">
        <f t="shared" si="0"/>
        <v>5</v>
      </c>
      <c r="F14" s="34">
        <f>E14*IF(C14&lt;=3,3.5-C14,IF(B14&lt;85,0.05,LOOKUP(B14,{85,90,95},{0.1,0.2,0.3})))</f>
        <v>0.25</v>
      </c>
      <c r="G14" s="43">
        <v>11</v>
      </c>
      <c r="H14" s="26">
        <f t="shared" si="1"/>
        <v>-2</v>
      </c>
      <c r="I14" s="29">
        <f>H14*IF(C14&lt;=3,3.5-C14,IF(B14&lt;85,0.05,LOOKUP(B14,{85,90,95},{0.1,0.2,0.3})))</f>
        <v>-0.1</v>
      </c>
      <c r="J14" s="46">
        <v>70</v>
      </c>
      <c r="K14" s="17">
        <f t="shared" si="2"/>
        <v>0</v>
      </c>
      <c r="L14" s="17">
        <f>K14*IF(C14&lt;=3,3.5-C14,IF(B14&lt;85,0.05,ПРСМОТР(B14,{85,90,95},{0.1,0.2,0.3})))</f>
        <v>0</v>
      </c>
      <c r="M14" s="48">
        <v>9</v>
      </c>
      <c r="N14" s="27">
        <f t="shared" si="3"/>
        <v>0</v>
      </c>
      <c r="O14" s="30">
        <f>N14*IF(C14&lt;=3,3.5-C14,IF(B14&lt;85,0.05,LOOKUP(B14,{85,90,95},{0.1,0.2,0.3})))</f>
        <v>0</v>
      </c>
      <c r="P14" s="50">
        <v>70</v>
      </c>
      <c r="Q14" s="25">
        <f t="shared" si="4"/>
        <v>0</v>
      </c>
      <c r="R14" s="25">
        <f>Q14*IF(C14&lt;=3,3.5-C14,IF(B14&lt;85,0.05,LOOKUP(B14,{85,90,95},{0.1,0.2,0.3})))</f>
        <v>0</v>
      </c>
      <c r="S14" s="52">
        <v>9</v>
      </c>
      <c r="T14" s="28">
        <f t="shared" si="5"/>
        <v>0</v>
      </c>
      <c r="U14" s="31">
        <f>T14*IF(C14&lt;=3,3.5-C14,IF(B14&lt;85,0.05,LOOKUP(B14,{85,90,95},{0.1,0.2,0.3})))</f>
        <v>0</v>
      </c>
      <c r="V14" s="41">
        <v>70</v>
      </c>
      <c r="W14" s="34">
        <f t="shared" si="6"/>
        <v>0</v>
      </c>
      <c r="X14" s="34">
        <f>W14*IF(C14&lt;=3,3.5-C14,IF(B14&lt;85,0.05,LOOKUP(B14,{85,90,95},{0.1,0.2,0.3})))</f>
        <v>0</v>
      </c>
      <c r="Y14" s="43">
        <v>9</v>
      </c>
      <c r="Z14" s="26">
        <f t="shared" si="7"/>
        <v>0</v>
      </c>
      <c r="AA14" s="29">
        <f>Z14*IF(C14&lt;=3,3.5-C14,IF(B14&lt;85,0.05,LOOKUP(B14,{85,90,95},{0.1,0.2,0.3})))</f>
        <v>0</v>
      </c>
      <c r="AB14" s="46">
        <v>70</v>
      </c>
      <c r="AC14" s="17">
        <f t="shared" si="8"/>
        <v>0</v>
      </c>
      <c r="AD14" s="17">
        <f>AC14*IF(C14&lt;=3,3.5-C14,IF(B14&lt;85,0.05,LOOKUP(B14,{85,90,95},{0.1,0.2,0.3})))</f>
        <v>0</v>
      </c>
      <c r="AE14" s="48">
        <v>9</v>
      </c>
      <c r="AF14" s="27">
        <f t="shared" si="9"/>
        <v>0</v>
      </c>
      <c r="AG14" s="30">
        <f>AF14*IF(C14&lt;=3,3.5-C14,IF(B14&lt;85,0.05,LOOKUP(B14,{85,90,95},{0.1,0.2,0.3})))</f>
        <v>0</v>
      </c>
    </row>
    <row r="15" spans="1:33" ht="15.75" thickBot="1" x14ac:dyDescent="0.3">
      <c r="A15" s="90" t="s">
        <v>8</v>
      </c>
      <c r="B15" s="91"/>
      <c r="C15" s="92"/>
      <c r="D15" s="101">
        <f>SUMPRODUCT(ABS(F5:F14))</f>
        <v>10.436000000000002</v>
      </c>
      <c r="E15" s="102"/>
      <c r="F15" s="103"/>
      <c r="G15" s="104">
        <f>SUMPRODUCT(ABS(I5:I14))</f>
        <v>0.5</v>
      </c>
      <c r="H15" s="102"/>
      <c r="I15" s="105"/>
      <c r="J15" s="85">
        <f>SUMPRODUCT(ABS(L5:L14))</f>
        <v>4.5299999999999976</v>
      </c>
      <c r="K15" s="86"/>
      <c r="L15" s="87"/>
      <c r="M15" s="88">
        <f>SUMPRODUCT(ABS(O5:O14))</f>
        <v>0</v>
      </c>
      <c r="N15" s="86"/>
      <c r="O15" s="89"/>
      <c r="P15" s="96">
        <f>SUMPRODUCT(ABS(R5:R14))</f>
        <v>4.1969999999999983</v>
      </c>
      <c r="Q15" s="97"/>
      <c r="R15" s="99"/>
      <c r="S15" s="100">
        <f>SUMPRODUCT(ABS(U5:U14))</f>
        <v>0.2</v>
      </c>
      <c r="T15" s="97"/>
      <c r="U15" s="98"/>
      <c r="V15" s="101">
        <f>SUMPRODUCT(ABS(X5:X14))</f>
        <v>2.6040000000000019</v>
      </c>
      <c r="W15" s="102"/>
      <c r="X15" s="103"/>
      <c r="Y15" s="104">
        <f>SUMPRODUCT(ABS(AA5:AA14))</f>
        <v>0.2</v>
      </c>
      <c r="Z15" s="102"/>
      <c r="AA15" s="105"/>
      <c r="AB15" s="85">
        <f>SUMPRODUCT(ABS(AD5:AD14))</f>
        <v>2.0359999999999929</v>
      </c>
      <c r="AC15" s="86"/>
      <c r="AD15" s="87"/>
      <c r="AE15" s="88">
        <f>SUMPRODUCT(ABS(AG5:AG14))</f>
        <v>0</v>
      </c>
      <c r="AF15" s="86"/>
      <c r="AG15" s="89"/>
    </row>
    <row r="16" spans="1:33" ht="15.75" thickBot="1" x14ac:dyDescent="0.3">
      <c r="A16" s="90" t="s">
        <v>9</v>
      </c>
      <c r="B16" s="91"/>
      <c r="C16" s="92"/>
      <c r="D16" s="93">
        <f>SUM(D15:H15)/2</f>
        <v>5.4680000000000009</v>
      </c>
      <c r="E16" s="94"/>
      <c r="F16" s="94"/>
      <c r="G16" s="94"/>
      <c r="H16" s="94"/>
      <c r="I16" s="95"/>
      <c r="J16" s="85">
        <f>SUM(J15:N15)/2</f>
        <v>2.2649999999999988</v>
      </c>
      <c r="K16" s="86"/>
      <c r="L16" s="86"/>
      <c r="M16" s="86"/>
      <c r="N16" s="86"/>
      <c r="O16" s="89"/>
      <c r="P16" s="96">
        <f>SUM(P15:T15)/2</f>
        <v>2.1984999999999992</v>
      </c>
      <c r="Q16" s="97"/>
      <c r="R16" s="97"/>
      <c r="S16" s="97"/>
      <c r="T16" s="97"/>
      <c r="U16" s="98"/>
      <c r="V16" s="93">
        <f>SUM(V15:Z15)/2</f>
        <v>1.402000000000001</v>
      </c>
      <c r="W16" s="94"/>
      <c r="X16" s="94"/>
      <c r="Y16" s="94"/>
      <c r="Z16" s="94"/>
      <c r="AA16" s="95"/>
      <c r="AB16" s="85">
        <f>SUM(AB15:AF15)/2</f>
        <v>1.0179999999999965</v>
      </c>
      <c r="AC16" s="86"/>
      <c r="AD16" s="86"/>
      <c r="AE16" s="86"/>
      <c r="AF16" s="86"/>
      <c r="AG16" s="89"/>
    </row>
    <row r="17" spans="1:33" ht="15.75" thickBot="1" x14ac:dyDescent="0.3">
      <c r="A17" s="109" t="s">
        <v>11</v>
      </c>
      <c r="B17" s="110"/>
      <c r="C17" s="111"/>
      <c r="D17" s="93">
        <f>D16/A14</f>
        <v>0.54680000000000006</v>
      </c>
      <c r="E17" s="94"/>
      <c r="F17" s="94"/>
      <c r="G17" s="94"/>
      <c r="H17" s="94"/>
      <c r="I17" s="95"/>
      <c r="J17" s="85">
        <f>J16/A14</f>
        <v>0.22649999999999987</v>
      </c>
      <c r="K17" s="86"/>
      <c r="L17" s="86"/>
      <c r="M17" s="86"/>
      <c r="N17" s="86"/>
      <c r="O17" s="89"/>
      <c r="P17" s="96">
        <f>P16/A14</f>
        <v>0.21984999999999993</v>
      </c>
      <c r="Q17" s="97"/>
      <c r="R17" s="97"/>
      <c r="S17" s="97"/>
      <c r="T17" s="97"/>
      <c r="U17" s="98"/>
      <c r="V17" s="93">
        <f>V16/A14</f>
        <v>0.1402000000000001</v>
      </c>
      <c r="W17" s="94"/>
      <c r="X17" s="94"/>
      <c r="Y17" s="94"/>
      <c r="Z17" s="94"/>
      <c r="AA17" s="95"/>
      <c r="AB17" s="85">
        <f>AB16/A14</f>
        <v>0.10179999999999964</v>
      </c>
      <c r="AC17" s="86"/>
      <c r="AD17" s="86"/>
      <c r="AE17" s="86"/>
      <c r="AF17" s="86"/>
      <c r="AG17" s="89"/>
    </row>
    <row r="18" spans="1:33" ht="15.75" thickBot="1" x14ac:dyDescent="0.3">
      <c r="A18" s="90" t="s">
        <v>10</v>
      </c>
      <c r="B18" s="91"/>
      <c r="C18" s="92"/>
      <c r="D18" s="112">
        <f>MAX(0,100-100*D17)</f>
        <v>45.319999999999993</v>
      </c>
      <c r="E18" s="113"/>
      <c r="F18" s="113"/>
      <c r="G18" s="113"/>
      <c r="H18" s="113"/>
      <c r="I18" s="114"/>
      <c r="J18" s="106">
        <f>MAX(0,100-100*J17)</f>
        <v>77.350000000000009</v>
      </c>
      <c r="K18" s="107"/>
      <c r="L18" s="107"/>
      <c r="M18" s="107"/>
      <c r="N18" s="107"/>
      <c r="O18" s="108"/>
      <c r="P18" s="115">
        <f>MAX(0,100-100*P17)</f>
        <v>78.015000000000015</v>
      </c>
      <c r="Q18" s="116"/>
      <c r="R18" s="116"/>
      <c r="S18" s="116"/>
      <c r="T18" s="116"/>
      <c r="U18" s="117"/>
      <c r="V18" s="112">
        <f>MAX(0,100-100*V17)</f>
        <v>85.97999999999999</v>
      </c>
      <c r="W18" s="113"/>
      <c r="X18" s="113"/>
      <c r="Y18" s="113"/>
      <c r="Z18" s="113"/>
      <c r="AA18" s="114"/>
      <c r="AB18" s="106">
        <f>MAX(0,100-100*AB17)</f>
        <v>89.820000000000036</v>
      </c>
      <c r="AC18" s="107"/>
      <c r="AD18" s="107"/>
      <c r="AE18" s="107"/>
      <c r="AF18" s="107"/>
      <c r="AG18" s="108"/>
    </row>
    <row r="20" spans="1:33" x14ac:dyDescent="0.25">
      <c r="B20" t="s">
        <v>36</v>
      </c>
      <c r="D20">
        <v>45</v>
      </c>
      <c r="E20">
        <v>5</v>
      </c>
      <c r="I20" t="s">
        <v>72</v>
      </c>
    </row>
    <row r="21" spans="1:33" x14ac:dyDescent="0.25">
      <c r="B21" t="s">
        <v>37</v>
      </c>
      <c r="D21">
        <v>77</v>
      </c>
      <c r="E21">
        <v>4</v>
      </c>
    </row>
    <row r="22" spans="1:33" x14ac:dyDescent="0.25">
      <c r="B22" t="s">
        <v>38</v>
      </c>
      <c r="D22">
        <v>78</v>
      </c>
      <c r="E22">
        <v>3</v>
      </c>
    </row>
    <row r="23" spans="1:33" x14ac:dyDescent="0.25">
      <c r="B23" t="s">
        <v>39</v>
      </c>
      <c r="D23">
        <v>86</v>
      </c>
      <c r="E23">
        <v>2</v>
      </c>
    </row>
    <row r="24" spans="1:33" x14ac:dyDescent="0.25">
      <c r="B24" t="s">
        <v>40</v>
      </c>
      <c r="D24">
        <v>90</v>
      </c>
      <c r="E24">
        <v>1</v>
      </c>
    </row>
  </sheetData>
  <sheetProtection sheet="1" objects="1" scenarios="1"/>
  <mergeCells count="48">
    <mergeCell ref="AB18:AG18"/>
    <mergeCell ref="A17:C17"/>
    <mergeCell ref="D17:I17"/>
    <mergeCell ref="J17:O17"/>
    <mergeCell ref="P17:U17"/>
    <mergeCell ref="V17:AA17"/>
    <mergeCell ref="AB17:AG17"/>
    <mergeCell ref="A18:C18"/>
    <mergeCell ref="D18:I18"/>
    <mergeCell ref="J18:O18"/>
    <mergeCell ref="P18:U18"/>
    <mergeCell ref="V18:AA18"/>
    <mergeCell ref="A15:C15"/>
    <mergeCell ref="D15:F15"/>
    <mergeCell ref="G15:I15"/>
    <mergeCell ref="J15:L15"/>
    <mergeCell ref="M15:O15"/>
    <mergeCell ref="AB16:AG16"/>
    <mergeCell ref="P15:R15"/>
    <mergeCell ref="S15:U15"/>
    <mergeCell ref="V15:X15"/>
    <mergeCell ref="Y15:AA15"/>
    <mergeCell ref="A16:C16"/>
    <mergeCell ref="D16:I16"/>
    <mergeCell ref="J16:O16"/>
    <mergeCell ref="P16:U16"/>
    <mergeCell ref="V16:AA16"/>
    <mergeCell ref="S2:U2"/>
    <mergeCell ref="V2:X2"/>
    <mergeCell ref="Y2:AA2"/>
    <mergeCell ref="AB15:AD15"/>
    <mergeCell ref="AE15:AG15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selection activeCell="J15" sqref="J15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51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85.33</v>
      </c>
      <c r="C5" s="37">
        <v>1</v>
      </c>
      <c r="D5" s="38">
        <v>85</v>
      </c>
      <c r="E5" s="34">
        <f>B5-D5</f>
        <v>0.32999999999999829</v>
      </c>
      <c r="F5" s="34">
        <f>E5*IF(C5&lt;=3,3.5-C5,IF(B5&lt;85,0.05,LOOKUP(B5,{85,90,95},{0.1,0.2,0.3})))</f>
        <v>0.82499999999999574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85</v>
      </c>
      <c r="K5" s="17">
        <f>B5-J5</f>
        <v>0.32999999999999829</v>
      </c>
      <c r="L5" s="17">
        <f>K5*IF(C5&lt;=3,3.5-C5,IF(B5&lt;85,0.05,ПРСМОТР(B5,{85,90,95},{0.1,0.2,0.3})))</f>
        <v>0.82499999999999574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89</v>
      </c>
      <c r="Q5" s="25">
        <f>B5-P5</f>
        <v>-3.6700000000000017</v>
      </c>
      <c r="R5" s="25">
        <f>Q5*IF(C5&lt;=3,3.5-C5,IF(B5&lt;85,0.05,LOOKUP(B5,{85,90,95},{0.1,0.2,0.3})))</f>
        <v>-9.1750000000000043</v>
      </c>
      <c r="S5" s="51">
        <v>1</v>
      </c>
      <c r="T5" s="28">
        <f>C5-S5</f>
        <v>0</v>
      </c>
      <c r="U5" s="31">
        <f>T5*IF(C5&lt;=3,3.5-C5,IF(B5&lt;85,0.05,LOOKUP(B5,{85,90,95},{0.1,0.2,0.3})))</f>
        <v>0</v>
      </c>
      <c r="V5" s="38">
        <v>86</v>
      </c>
      <c r="W5" s="34">
        <f>B5-V5</f>
        <v>-0.67000000000000171</v>
      </c>
      <c r="X5" s="34">
        <f>W5*IF(C5&lt;=3,3.5-C5,IF(B5&lt;85,0.05,LOOKUP(B5,{85,90,95},{0.1,0.2,0.3})))</f>
        <v>-1.6750000000000043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85</v>
      </c>
      <c r="AC5" s="17">
        <f>B5-AB5</f>
        <v>0.32999999999999829</v>
      </c>
      <c r="AD5" s="17">
        <f>AC5*IF(C5&lt;=3,3.5-C5,IF(B5&lt;85,0.05,LOOKUP(B5,{85,90,95},{0.1,0.2,0.3})))</f>
        <v>0.82499999999999574</v>
      </c>
      <c r="AE5" s="47">
        <v>1</v>
      </c>
      <c r="AF5" s="27">
        <f>C5-AE5</f>
        <v>0</v>
      </c>
      <c r="AG5" s="30">
        <f>AF5*IF(C5&lt;=3,3.5-C5,IF(B5&lt;85,0.05,LOOKUP(B5,{85,90,95},{0.1,0.2,0.3})))</f>
        <v>0</v>
      </c>
    </row>
    <row r="6" spans="1:33" ht="15.75" thickBot="1" x14ac:dyDescent="0.3">
      <c r="A6" s="35">
        <v>2</v>
      </c>
      <c r="B6" s="39">
        <v>84</v>
      </c>
      <c r="C6" s="40">
        <v>2</v>
      </c>
      <c r="D6" s="41">
        <v>84</v>
      </c>
      <c r="E6" s="34">
        <f t="shared" ref="E6" si="0">B6-D6</f>
        <v>0</v>
      </c>
      <c r="F6" s="34">
        <f>E6*IF(C6&lt;=3,3.5-C6,IF(B6&lt;85,0.05,LOOKUP(B6,{85,90,95},{0.1,0.2,0.3})))</f>
        <v>0</v>
      </c>
      <c r="G6" s="43">
        <v>2</v>
      </c>
      <c r="H6" s="26">
        <f t="shared" ref="H6" si="1">C6-G6</f>
        <v>0</v>
      </c>
      <c r="I6" s="29">
        <f>H6*IF(C6&lt;=3,3.5-C6,IF(B6&lt;85,0.05,LOOKUP(B6,{85,90,95},{0.1,0.2,0.3})))</f>
        <v>0</v>
      </c>
      <c r="J6" s="46">
        <v>82</v>
      </c>
      <c r="K6" s="17">
        <f t="shared" ref="K6" si="2">B6-J6</f>
        <v>2</v>
      </c>
      <c r="L6" s="17">
        <f>K6*IF(C6&lt;=3,3.5-C6,IF(B6&lt;85,0.05,ПРСМОТР(B6,{85,90,95},{0.1,0.2,0.3})))</f>
        <v>3</v>
      </c>
      <c r="M6" s="48">
        <v>2</v>
      </c>
      <c r="N6" s="27">
        <f t="shared" ref="N6" si="3">C6-M6</f>
        <v>0</v>
      </c>
      <c r="O6" s="30">
        <f>N6*IF(C6&lt;=3,3.5-C6,IF(B6&lt;85,0.05,LOOKUP(B6,{85,90,95},{0.1,0.2,0.3})))</f>
        <v>0</v>
      </c>
      <c r="P6" s="50">
        <v>83</v>
      </c>
      <c r="Q6" s="25">
        <f t="shared" ref="Q6" si="4">B6-P6</f>
        <v>1</v>
      </c>
      <c r="R6" s="25">
        <f>Q6*IF(C6&lt;=3,3.5-C6,IF(B6&lt;85,0.05,LOOKUP(B6,{85,90,95},{0.1,0.2,0.3})))</f>
        <v>1.5</v>
      </c>
      <c r="S6" s="52">
        <v>2</v>
      </c>
      <c r="T6" s="28">
        <f t="shared" ref="T6" si="5">C6-S6</f>
        <v>0</v>
      </c>
      <c r="U6" s="31">
        <f>T6*IF(C6&lt;=3,3.5-C6,IF(B6&lt;85,0.05,LOOKUP(B6,{85,90,95},{0.1,0.2,0.3})))</f>
        <v>0</v>
      </c>
      <c r="V6" s="41">
        <v>85</v>
      </c>
      <c r="W6" s="34">
        <f t="shared" ref="W6" si="6">B6-V6</f>
        <v>-1</v>
      </c>
      <c r="X6" s="34">
        <f>W6*IF(C6&lt;=3,3.5-C6,IF(B6&lt;85,0.05,LOOKUP(B6,{85,90,95},{0.1,0.2,0.3})))</f>
        <v>-1.5</v>
      </c>
      <c r="Y6" s="43">
        <v>2</v>
      </c>
      <c r="Z6" s="26">
        <f t="shared" ref="Z6" si="7">C6-Y6</f>
        <v>0</v>
      </c>
      <c r="AA6" s="29">
        <f>Z6*IF(C6&lt;=3,3.5-C6,IF(B6&lt;85,0.05,LOOKUP(B6,{85,90,95},{0.1,0.2,0.3})))</f>
        <v>0</v>
      </c>
      <c r="AB6" s="46">
        <v>85</v>
      </c>
      <c r="AC6" s="17">
        <f t="shared" ref="AC6" si="8">B6-AB6</f>
        <v>-1</v>
      </c>
      <c r="AD6" s="17">
        <f>AC6*IF(C6&lt;=3,3.5-C6,IF(B6&lt;85,0.05,LOOKUP(B6,{85,90,95},{0.1,0.2,0.3})))</f>
        <v>-1.5</v>
      </c>
      <c r="AE6" s="48">
        <v>2</v>
      </c>
      <c r="AF6" s="27">
        <f t="shared" ref="AF6" si="9">C6-AE6</f>
        <v>0</v>
      </c>
      <c r="AG6" s="30">
        <f>AF6*IF(C6&lt;=3,3.5-C6,IF(B6&lt;85,0.05,LOOKUP(B6,{85,90,95},{0.1,0.2,0.3})))</f>
        <v>0</v>
      </c>
    </row>
    <row r="7" spans="1:33" ht="15.75" thickBot="1" x14ac:dyDescent="0.3">
      <c r="A7" s="90" t="s">
        <v>8</v>
      </c>
      <c r="B7" s="91"/>
      <c r="C7" s="92"/>
      <c r="D7" s="101">
        <f>SUMPRODUCT(ABS(F5:F6))</f>
        <v>0.82499999999999574</v>
      </c>
      <c r="E7" s="102"/>
      <c r="F7" s="103"/>
      <c r="G7" s="104">
        <f>SUMPRODUCT(ABS(I5:I6))</f>
        <v>0</v>
      </c>
      <c r="H7" s="102"/>
      <c r="I7" s="105"/>
      <c r="J7" s="85">
        <f>SUMPRODUCT(ABS(L5:L6))</f>
        <v>3.8249999999999957</v>
      </c>
      <c r="K7" s="86"/>
      <c r="L7" s="87"/>
      <c r="M7" s="88">
        <f>SUMPRODUCT(ABS(O5:O6))</f>
        <v>0</v>
      </c>
      <c r="N7" s="86"/>
      <c r="O7" s="89"/>
      <c r="P7" s="96">
        <f>SUMPRODUCT(ABS(R5:R6))</f>
        <v>10.675000000000004</v>
      </c>
      <c r="Q7" s="97"/>
      <c r="R7" s="99"/>
      <c r="S7" s="100">
        <f>SUMPRODUCT(ABS(U5:U6))</f>
        <v>0</v>
      </c>
      <c r="T7" s="97"/>
      <c r="U7" s="98"/>
      <c r="V7" s="101">
        <f>SUMPRODUCT(ABS(X5:X6))</f>
        <v>3.1750000000000043</v>
      </c>
      <c r="W7" s="102"/>
      <c r="X7" s="103"/>
      <c r="Y7" s="104">
        <f>SUMPRODUCT(ABS(AA5:AA6))</f>
        <v>0</v>
      </c>
      <c r="Z7" s="102"/>
      <c r="AA7" s="105"/>
      <c r="AB7" s="85">
        <f>SUMPRODUCT(ABS(AD5:AD6))</f>
        <v>2.3249999999999957</v>
      </c>
      <c r="AC7" s="86"/>
      <c r="AD7" s="87"/>
      <c r="AE7" s="88">
        <f>SUMPRODUCT(ABS(AG5:AG6))</f>
        <v>0</v>
      </c>
      <c r="AF7" s="86"/>
      <c r="AG7" s="89"/>
    </row>
    <row r="8" spans="1:33" ht="15.75" thickBot="1" x14ac:dyDescent="0.3">
      <c r="A8" s="90" t="s">
        <v>9</v>
      </c>
      <c r="B8" s="91"/>
      <c r="C8" s="92"/>
      <c r="D8" s="93">
        <f>SUM(D7:H7)/2</f>
        <v>0.41249999999999787</v>
      </c>
      <c r="E8" s="94"/>
      <c r="F8" s="94"/>
      <c r="G8" s="94"/>
      <c r="H8" s="94"/>
      <c r="I8" s="95"/>
      <c r="J8" s="85">
        <f>SUM(J7:N7)/2</f>
        <v>1.9124999999999979</v>
      </c>
      <c r="K8" s="86"/>
      <c r="L8" s="86"/>
      <c r="M8" s="86"/>
      <c r="N8" s="86"/>
      <c r="O8" s="89"/>
      <c r="P8" s="96">
        <f>SUM(P7:T7)/2</f>
        <v>5.3375000000000021</v>
      </c>
      <c r="Q8" s="97"/>
      <c r="R8" s="97"/>
      <c r="S8" s="97"/>
      <c r="T8" s="97"/>
      <c r="U8" s="98"/>
      <c r="V8" s="93">
        <f>SUM(V7:Z7)/2</f>
        <v>1.5875000000000021</v>
      </c>
      <c r="W8" s="94"/>
      <c r="X8" s="94"/>
      <c r="Y8" s="94"/>
      <c r="Z8" s="94"/>
      <c r="AA8" s="95"/>
      <c r="AB8" s="85">
        <f>SUM(AB7:AF7)/2</f>
        <v>1.1624999999999979</v>
      </c>
      <c r="AC8" s="86"/>
      <c r="AD8" s="86"/>
      <c r="AE8" s="86"/>
      <c r="AF8" s="86"/>
      <c r="AG8" s="89"/>
    </row>
    <row r="9" spans="1:33" ht="15.75" thickBot="1" x14ac:dyDescent="0.3">
      <c r="A9" s="109" t="s">
        <v>11</v>
      </c>
      <c r="B9" s="110"/>
      <c r="C9" s="111"/>
      <c r="D9" s="93">
        <f>D8/A6</f>
        <v>0.20624999999999893</v>
      </c>
      <c r="E9" s="94"/>
      <c r="F9" s="94"/>
      <c r="G9" s="94"/>
      <c r="H9" s="94"/>
      <c r="I9" s="95"/>
      <c r="J9" s="85">
        <f>J8/A6</f>
        <v>0.95624999999999893</v>
      </c>
      <c r="K9" s="86"/>
      <c r="L9" s="86"/>
      <c r="M9" s="86"/>
      <c r="N9" s="86"/>
      <c r="O9" s="89"/>
      <c r="P9" s="96">
        <f>P8/A6</f>
        <v>2.6687500000000011</v>
      </c>
      <c r="Q9" s="97"/>
      <c r="R9" s="97"/>
      <c r="S9" s="97"/>
      <c r="T9" s="97"/>
      <c r="U9" s="98"/>
      <c r="V9" s="93">
        <f>V8/A6</f>
        <v>0.79375000000000107</v>
      </c>
      <c r="W9" s="94"/>
      <c r="X9" s="94"/>
      <c r="Y9" s="94"/>
      <c r="Z9" s="94"/>
      <c r="AA9" s="95"/>
      <c r="AB9" s="85">
        <f>AB8/A6</f>
        <v>0.58124999999999893</v>
      </c>
      <c r="AC9" s="86"/>
      <c r="AD9" s="86"/>
      <c r="AE9" s="86"/>
      <c r="AF9" s="86"/>
      <c r="AG9" s="89"/>
    </row>
    <row r="10" spans="1:33" ht="15.75" thickBot="1" x14ac:dyDescent="0.3">
      <c r="A10" s="90" t="s">
        <v>10</v>
      </c>
      <c r="B10" s="91"/>
      <c r="C10" s="92"/>
      <c r="D10" s="112">
        <f>MAX(0,100-100*D9)</f>
        <v>79.375000000000114</v>
      </c>
      <c r="E10" s="113"/>
      <c r="F10" s="113"/>
      <c r="G10" s="113"/>
      <c r="H10" s="113"/>
      <c r="I10" s="114"/>
      <c r="J10" s="106">
        <f>MAX(0,100-100*J9)</f>
        <v>4.3750000000001137</v>
      </c>
      <c r="K10" s="107"/>
      <c r="L10" s="107"/>
      <c r="M10" s="107"/>
      <c r="N10" s="107"/>
      <c r="O10" s="108"/>
      <c r="P10" s="115">
        <f>MAX(0,100-100*P9)</f>
        <v>0</v>
      </c>
      <c r="Q10" s="116"/>
      <c r="R10" s="116"/>
      <c r="S10" s="116"/>
      <c r="T10" s="116"/>
      <c r="U10" s="117"/>
      <c r="V10" s="112">
        <f>MAX(0,100-100*V9)</f>
        <v>20.624999999999886</v>
      </c>
      <c r="W10" s="113"/>
      <c r="X10" s="113"/>
      <c r="Y10" s="113"/>
      <c r="Z10" s="113"/>
      <c r="AA10" s="114"/>
      <c r="AB10" s="106">
        <f>MAX(0,100-100*AB9)</f>
        <v>41.875000000000107</v>
      </c>
      <c r="AC10" s="107"/>
      <c r="AD10" s="107"/>
      <c r="AE10" s="107"/>
      <c r="AF10" s="107"/>
      <c r="AG10" s="108"/>
    </row>
    <row r="12" spans="1:33" x14ac:dyDescent="0.25">
      <c r="B12" t="s">
        <v>31</v>
      </c>
      <c r="D12">
        <v>79</v>
      </c>
      <c r="E12">
        <v>1</v>
      </c>
      <c r="I12" t="s">
        <v>74</v>
      </c>
    </row>
    <row r="13" spans="1:33" x14ac:dyDescent="0.25">
      <c r="B13" t="s">
        <v>43</v>
      </c>
      <c r="D13">
        <v>4</v>
      </c>
      <c r="E13">
        <v>4</v>
      </c>
    </row>
    <row r="14" spans="1:33" x14ac:dyDescent="0.25">
      <c r="B14" t="s">
        <v>44</v>
      </c>
      <c r="D14">
        <v>0</v>
      </c>
      <c r="E14">
        <v>5</v>
      </c>
    </row>
    <row r="15" spans="1:33" x14ac:dyDescent="0.25">
      <c r="B15" t="s">
        <v>45</v>
      </c>
      <c r="D15">
        <v>21</v>
      </c>
      <c r="E15">
        <v>3</v>
      </c>
    </row>
    <row r="16" spans="1:33" x14ac:dyDescent="0.25">
      <c r="B16" t="s">
        <v>34</v>
      </c>
      <c r="D16">
        <v>42</v>
      </c>
      <c r="E16">
        <v>2</v>
      </c>
    </row>
  </sheetData>
  <sheetProtection sheet="1" objects="1" scenarios="1"/>
  <mergeCells count="48">
    <mergeCell ref="AB10:AG10"/>
    <mergeCell ref="A9:C9"/>
    <mergeCell ref="D9:I9"/>
    <mergeCell ref="J9:O9"/>
    <mergeCell ref="P9:U9"/>
    <mergeCell ref="V9:AA9"/>
    <mergeCell ref="AB9:AG9"/>
    <mergeCell ref="A10:C10"/>
    <mergeCell ref="D10:I10"/>
    <mergeCell ref="J10:O10"/>
    <mergeCell ref="P10:U10"/>
    <mergeCell ref="V10:AA10"/>
    <mergeCell ref="A7:C7"/>
    <mergeCell ref="D7:F7"/>
    <mergeCell ref="G7:I7"/>
    <mergeCell ref="J7:L7"/>
    <mergeCell ref="M7:O7"/>
    <mergeCell ref="AB8:AG8"/>
    <mergeCell ref="P7:R7"/>
    <mergeCell ref="S7:U7"/>
    <mergeCell ref="V7:X7"/>
    <mergeCell ref="Y7:AA7"/>
    <mergeCell ref="A8:C8"/>
    <mergeCell ref="D8:I8"/>
    <mergeCell ref="J8:O8"/>
    <mergeCell ref="P8:U8"/>
    <mergeCell ref="V8:AA8"/>
    <mergeCell ref="S2:U2"/>
    <mergeCell ref="V2:X2"/>
    <mergeCell ref="Y2:AA2"/>
    <mergeCell ref="AB7:AD7"/>
    <mergeCell ref="AE7:AG7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workbookViewId="0">
      <selection activeCell="K25" sqref="K25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17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98.67</v>
      </c>
      <c r="C5" s="37">
        <v>1</v>
      </c>
      <c r="D5" s="38">
        <v>98</v>
      </c>
      <c r="E5" s="34">
        <f>B5-D5</f>
        <v>0.67000000000000171</v>
      </c>
      <c r="F5" s="34">
        <f>E5*IF(C5&lt;=3,3.5-C5,IF(B5&lt;85,0.05,LOOKUP(B5,{85,90,95},{0.1,0.2,0.3})))</f>
        <v>1.6750000000000043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99</v>
      </c>
      <c r="K5" s="17">
        <f>B5-J5</f>
        <v>-0.32999999999999829</v>
      </c>
      <c r="L5" s="17">
        <f>K5*IF(C5&lt;=3,3.5-C5,IF(B5&lt;85,0.05,LOOKUP(B5,{85,90,95},{0.1,0.2,0.3})))</f>
        <v>-0.82499999999999574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99</v>
      </c>
      <c r="Q5" s="25">
        <f>B5-P5</f>
        <v>-0.32999999999999829</v>
      </c>
      <c r="R5" s="25">
        <f>Q5*IF(C5&lt;=3,3.5-C5,IF(B5&lt;85,0.05,LOOKUP(B5,{85,90,95},{0.1,0.2,0.3})))</f>
        <v>-0.82499999999999574</v>
      </c>
      <c r="S5" s="51">
        <v>1</v>
      </c>
      <c r="T5" s="28">
        <f>C5-S5</f>
        <v>0</v>
      </c>
      <c r="U5" s="31">
        <f>T5*IF(C5&lt;=3,3.5-C5,IF(B5&lt;85,0.05,LOOKUP(B5,{85,90,95},{0.1,0.2,0.3})))</f>
        <v>0</v>
      </c>
      <c r="V5" s="38">
        <v>98</v>
      </c>
      <c r="W5" s="34">
        <f>B5-V5</f>
        <v>0.67000000000000171</v>
      </c>
      <c r="X5" s="34">
        <f>W5*IF(C5&lt;=3,3.5-C5,IF(B5&lt;85,0.05,LOOKUP(B5,{85,90,95},{0.1,0.2,0.3})))</f>
        <v>1.6750000000000043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99</v>
      </c>
      <c r="AC5" s="17">
        <f>B5-AB5</f>
        <v>-0.32999999999999829</v>
      </c>
      <c r="AD5" s="17">
        <f>AC5*IF(C5&lt;=3,3.5-C5,IF(B5&lt;85,0.05,LOOKUP(B5,{85,90,95},{0.1,0.2,0.3})))</f>
        <v>-0.82499999999999574</v>
      </c>
      <c r="AE5" s="47">
        <v>1</v>
      </c>
      <c r="AF5" s="27">
        <f>C5-AE5</f>
        <v>0</v>
      </c>
      <c r="AG5" s="30">
        <f>AF5*IF(C5&lt;=3,3.5-C5,IF(B5&lt;85,0.05,LOOKUP(B5,{85,90,95},{0.1,0.2,0.3})))</f>
        <v>0</v>
      </c>
    </row>
    <row r="6" spans="1:33" x14ac:dyDescent="0.25">
      <c r="A6" s="35">
        <v>2</v>
      </c>
      <c r="B6" s="39">
        <v>97</v>
      </c>
      <c r="C6" s="40">
        <v>2</v>
      </c>
      <c r="D6" s="41">
        <v>97</v>
      </c>
      <c r="E6" s="34">
        <f t="shared" ref="E6:E11" si="0">B6-D6</f>
        <v>0</v>
      </c>
      <c r="F6" s="34">
        <f>E6*IF(C6&lt;=3,3.5-C6,IF(B6&lt;85,0.05,LOOKUP(B6,{85,90,95},{0.1,0.2,0.3})))</f>
        <v>0</v>
      </c>
      <c r="G6" s="43">
        <v>2</v>
      </c>
      <c r="H6" s="26">
        <f t="shared" ref="H6:H11" si="1">C6-G6</f>
        <v>0</v>
      </c>
      <c r="I6" s="29">
        <f>H6*IF(C6&lt;=3,3.5-C6,IF(B6&lt;85,0.05,LOOKUP(B6,{85,90,95},{0.1,0.2,0.3})))</f>
        <v>0</v>
      </c>
      <c r="J6" s="46">
        <v>97</v>
      </c>
      <c r="K6" s="17">
        <f t="shared" ref="K6:K11" si="2">B6-J6</f>
        <v>0</v>
      </c>
      <c r="L6" s="17">
        <f>K6*IF(C6&lt;=3,3.5-C6,IF(B6&lt;85,0.05,LOOKUP(B6,{85,90,95},{0.1,0.2,0.3})))</f>
        <v>0</v>
      </c>
      <c r="M6" s="48">
        <v>2</v>
      </c>
      <c r="N6" s="27">
        <f t="shared" ref="N6:N11" si="3">C6-M6</f>
        <v>0</v>
      </c>
      <c r="O6" s="30">
        <f>N6*IF(C6&lt;=3,3.5-C6,IF(B6&lt;85,0.05,LOOKUP(B6,{85,90,95},{0.1,0.2,0.3})))</f>
        <v>0</v>
      </c>
      <c r="P6" s="50">
        <v>97</v>
      </c>
      <c r="Q6" s="25">
        <f t="shared" ref="Q6:Q11" si="4">B6-P6</f>
        <v>0</v>
      </c>
      <c r="R6" s="25">
        <f>Q6*IF(C6&lt;=3,3.5-C6,IF(B6&lt;85,0.05,LOOKUP(B6,{85,90,95},{0.1,0.2,0.3})))</f>
        <v>0</v>
      </c>
      <c r="S6" s="52">
        <v>2</v>
      </c>
      <c r="T6" s="28">
        <f t="shared" ref="T6:T11" si="5">C6-S6</f>
        <v>0</v>
      </c>
      <c r="U6" s="31">
        <f>T6*IF(C6&lt;=3,3.5-C6,IF(B6&lt;85,0.05,LOOKUP(B6,{85,90,95},{0.1,0.2,0.3})))</f>
        <v>0</v>
      </c>
      <c r="V6" s="41">
        <v>97</v>
      </c>
      <c r="W6" s="34">
        <f t="shared" ref="W6:W11" si="6">B6-V6</f>
        <v>0</v>
      </c>
      <c r="X6" s="34">
        <f>W6*IF(C6&lt;=3,3.5-C6,IF(B6&lt;85,0.05,LOOKUP(B6,{85,90,95},{0.1,0.2,0.3})))</f>
        <v>0</v>
      </c>
      <c r="Y6" s="43">
        <v>2</v>
      </c>
      <c r="Z6" s="26">
        <f t="shared" ref="Z6:Z11" si="7">C6-Y6</f>
        <v>0</v>
      </c>
      <c r="AA6" s="29">
        <f>Z6*IF(C6&lt;=3,3.5-C6,IF(B6&lt;85,0.05,LOOKUP(B6,{85,90,95},{0.1,0.2,0.3})))</f>
        <v>0</v>
      </c>
      <c r="AB6" s="46">
        <v>98</v>
      </c>
      <c r="AC6" s="17">
        <f t="shared" ref="AC6:AC11" si="8">B6-AB6</f>
        <v>-1</v>
      </c>
      <c r="AD6" s="17">
        <f>AC6*IF(C6&lt;=3,3.5-C6,IF(B6&lt;85,0.05,LOOKUP(B6,{85,90,95},{0.1,0.2,0.3})))</f>
        <v>-1.5</v>
      </c>
      <c r="AE6" s="48">
        <v>2</v>
      </c>
      <c r="AF6" s="27">
        <f t="shared" ref="AF6:AF11" si="9">C6-AE6</f>
        <v>0</v>
      </c>
      <c r="AG6" s="30">
        <f>AF6*IF(C6&lt;=3,3.5-C6,IF(B6&lt;85,0.05,LOOKUP(B6,{85,90,95},{0.1,0.2,0.3})))</f>
        <v>0</v>
      </c>
    </row>
    <row r="7" spans="1:33" x14ac:dyDescent="0.25">
      <c r="A7" s="35">
        <v>3</v>
      </c>
      <c r="B7" s="39">
        <v>95.67</v>
      </c>
      <c r="C7" s="40">
        <v>3</v>
      </c>
      <c r="D7" s="41">
        <v>96</v>
      </c>
      <c r="E7" s="34">
        <f t="shared" si="0"/>
        <v>-0.32999999999999829</v>
      </c>
      <c r="F7" s="34">
        <f>E7*IF(C7&lt;=3,3.5-C7,IF(B7&lt;85,0.05,LOOKUP(B7,{85,90,95},{0.1,0.2,0.3})))</f>
        <v>-0.16499999999999915</v>
      </c>
      <c r="G7" s="43">
        <v>3</v>
      </c>
      <c r="H7" s="26">
        <f t="shared" si="1"/>
        <v>0</v>
      </c>
      <c r="I7" s="29">
        <f>H7*IF(C7&lt;=3,3.5-C7,IF(B7&lt;85,0.05,LOOKUP(B7,{85,90,95},{0.1,0.2,0.3})))</f>
        <v>0</v>
      </c>
      <c r="J7" s="46">
        <v>96</v>
      </c>
      <c r="K7" s="17">
        <f t="shared" si="2"/>
        <v>-0.32999999999999829</v>
      </c>
      <c r="L7" s="17">
        <f>K7*IF(C7&lt;=3,3.5-C7,IF(B7&lt;85,0.05,LOOKUP(B7,{85,90,95},{0.1,0.2,0.3})))</f>
        <v>-0.16499999999999915</v>
      </c>
      <c r="M7" s="48">
        <v>3</v>
      </c>
      <c r="N7" s="27">
        <f t="shared" si="3"/>
        <v>0</v>
      </c>
      <c r="O7" s="30">
        <f>N7*IF(C7&lt;=3,3.5-C7,IF(B7&lt;85,0.05,LOOKUP(B7,{85,90,95},{0.1,0.2,0.3})))</f>
        <v>0</v>
      </c>
      <c r="P7" s="50">
        <v>93</v>
      </c>
      <c r="Q7" s="25">
        <f t="shared" si="4"/>
        <v>2.6700000000000017</v>
      </c>
      <c r="R7" s="25">
        <f>Q7*IF(C7&lt;=3,3.5-C7,IF(B7&lt;85,0.05,LOOKUP(B7,{85,90,95},{0.1,0.2,0.3})))</f>
        <v>1.3350000000000009</v>
      </c>
      <c r="S7" s="52">
        <v>3</v>
      </c>
      <c r="T7" s="28">
        <f t="shared" si="5"/>
        <v>0</v>
      </c>
      <c r="U7" s="31">
        <f>T7*IF(C7&lt;=3,3.5-C7,IF(B7&lt;85,0.05,LOOKUP(B7,{85,90,95},{0.1,0.2,0.3})))</f>
        <v>0</v>
      </c>
      <c r="V7" s="41">
        <v>96</v>
      </c>
      <c r="W7" s="34">
        <f t="shared" si="6"/>
        <v>-0.32999999999999829</v>
      </c>
      <c r="X7" s="34">
        <f>W7*IF(C7&lt;=3,3.5-C7,IF(B7&lt;85,0.05,LOOKUP(B7,{85,90,95},{0.1,0.2,0.3})))</f>
        <v>-0.16499999999999915</v>
      </c>
      <c r="Y7" s="43">
        <v>3</v>
      </c>
      <c r="Z7" s="26">
        <f t="shared" si="7"/>
        <v>0</v>
      </c>
      <c r="AA7" s="29">
        <f>Z7*IF(C7&lt;=3,3.5-C7,IF(B7&lt;85,0.05,LOOKUP(B7,{85,90,95},{0.1,0.2,0.3})))</f>
        <v>0</v>
      </c>
      <c r="AB7" s="46">
        <v>95</v>
      </c>
      <c r="AC7" s="17">
        <f t="shared" si="8"/>
        <v>0.67000000000000171</v>
      </c>
      <c r="AD7" s="17">
        <f>AC7*IF(C7&lt;=3,3.5-C7,IF(B7&lt;85,0.05,LOOKUP(B7,{85,90,95},{0.1,0.2,0.3})))</f>
        <v>0.33500000000000085</v>
      </c>
      <c r="AE7" s="48">
        <v>3</v>
      </c>
      <c r="AF7" s="27">
        <f t="shared" si="9"/>
        <v>0</v>
      </c>
      <c r="AG7" s="30">
        <f>AF7*IF(C7&lt;=3,3.5-C7,IF(B7&lt;85,0.05,LOOKUP(B7,{85,90,95},{0.1,0.2,0.3})))</f>
        <v>0</v>
      </c>
    </row>
    <row r="8" spans="1:33" x14ac:dyDescent="0.25">
      <c r="A8" s="35">
        <v>4</v>
      </c>
      <c r="B8" s="39">
        <v>90</v>
      </c>
      <c r="C8" s="40">
        <v>4</v>
      </c>
      <c r="D8" s="41">
        <v>93</v>
      </c>
      <c r="E8" s="34">
        <f t="shared" si="0"/>
        <v>-3</v>
      </c>
      <c r="F8" s="34">
        <f>E8*IF(C8&lt;=3,3.5-C8,IF(B8&lt;85,0.05,LOOKUP(B8,{85,90,95},{0.1,0.2,0.3})))</f>
        <v>-0.60000000000000009</v>
      </c>
      <c r="G8" s="43">
        <v>4</v>
      </c>
      <c r="H8" s="26">
        <f t="shared" si="1"/>
        <v>0</v>
      </c>
      <c r="I8" s="29">
        <f>H8*IF(C8&lt;=3,3.5-C8,IF(B8&lt;85,0.05,LOOKUP(B8,{85,90,95},{0.1,0.2,0.3})))</f>
        <v>0</v>
      </c>
      <c r="J8" s="46">
        <v>92</v>
      </c>
      <c r="K8" s="17">
        <f t="shared" si="2"/>
        <v>-2</v>
      </c>
      <c r="L8" s="17">
        <f>K8*IF(C8&lt;=3,3.5-C8,IF(B8&lt;85,0.05,LOOKUP(B8,{85,90,95},{0.1,0.2,0.3})))</f>
        <v>-0.4</v>
      </c>
      <c r="M8" s="48">
        <v>4</v>
      </c>
      <c r="N8" s="27">
        <f t="shared" si="3"/>
        <v>0</v>
      </c>
      <c r="O8" s="30">
        <f>N8*IF(C8&lt;=3,3.5-C8,IF(B8&lt;85,0.05,LOOKUP(B8,{85,90,95},{0.1,0.2,0.3})))</f>
        <v>0</v>
      </c>
      <c r="P8" s="50">
        <v>89</v>
      </c>
      <c r="Q8" s="25">
        <f t="shared" si="4"/>
        <v>1</v>
      </c>
      <c r="R8" s="25">
        <f>Q8*IF(C8&lt;=3,3.5-C8,IF(B8&lt;85,0.05,LOOKUP(B8,{85,90,95},{0.1,0.2,0.3})))</f>
        <v>0.2</v>
      </c>
      <c r="S8" s="52">
        <v>4</v>
      </c>
      <c r="T8" s="28">
        <f t="shared" si="5"/>
        <v>0</v>
      </c>
      <c r="U8" s="31">
        <f>T8*IF(C8&lt;=3,3.5-C8,IF(B8&lt;85,0.05,LOOKUP(B8,{85,90,95},{0.1,0.2,0.3})))</f>
        <v>0</v>
      </c>
      <c r="V8" s="41">
        <v>89</v>
      </c>
      <c r="W8" s="34">
        <f t="shared" si="6"/>
        <v>1</v>
      </c>
      <c r="X8" s="34">
        <f>W8*IF(C8&lt;=3,3.5-C8,IF(B8&lt;85,0.05,LOOKUP(B8,{85,90,95},{0.1,0.2,0.3})))</f>
        <v>0.2</v>
      </c>
      <c r="Y8" s="43">
        <v>5</v>
      </c>
      <c r="Z8" s="26">
        <f t="shared" si="7"/>
        <v>-1</v>
      </c>
      <c r="AA8" s="29">
        <f>Z8*IF(C8&lt;=3,3.5-C8,IF(B8&lt;85,0.05,LOOKUP(B8,{85,90,95},{0.1,0.2,0.3})))</f>
        <v>-0.2</v>
      </c>
      <c r="AB8" s="46">
        <v>93</v>
      </c>
      <c r="AC8" s="17">
        <f t="shared" si="8"/>
        <v>-3</v>
      </c>
      <c r="AD8" s="17">
        <f>AC8*IF(C8&lt;=3,3.5-C8,IF(B8&lt;85,0.05,LOOKUP(B8,{85,90,95},{0.1,0.2,0.3})))</f>
        <v>-0.60000000000000009</v>
      </c>
      <c r="AE8" s="48">
        <v>4</v>
      </c>
      <c r="AF8" s="27">
        <f t="shared" si="9"/>
        <v>0</v>
      </c>
      <c r="AG8" s="30">
        <f>AF8*IF(C8&lt;=3,3.5-C8,IF(B8&lt;85,0.05,LOOKUP(B8,{85,90,95},{0.1,0.2,0.3})))</f>
        <v>0</v>
      </c>
    </row>
    <row r="9" spans="1:33" x14ac:dyDescent="0.25">
      <c r="A9" s="35">
        <v>5</v>
      </c>
      <c r="B9" s="39">
        <v>88.67</v>
      </c>
      <c r="C9" s="40">
        <v>5</v>
      </c>
      <c r="D9" s="41">
        <v>91</v>
      </c>
      <c r="E9" s="34">
        <f t="shared" si="0"/>
        <v>-2.3299999999999983</v>
      </c>
      <c r="F9" s="34">
        <f>E9*IF(C9&lt;=3,3.5-C9,IF(B9&lt;85,0.05,LOOKUP(B9,{85,90,95},{0.1,0.2,0.3})))</f>
        <v>-0.23299999999999985</v>
      </c>
      <c r="G9" s="43">
        <v>5</v>
      </c>
      <c r="H9" s="26">
        <f t="shared" si="1"/>
        <v>0</v>
      </c>
      <c r="I9" s="29">
        <f>H9*IF(C9&lt;=3,3.5-C9,IF(B9&lt;85,0.05,LOOKUP(B9,{85,90,95},{0.1,0.2,0.3})))</f>
        <v>0</v>
      </c>
      <c r="J9" s="46">
        <v>86</v>
      </c>
      <c r="K9" s="17">
        <f t="shared" si="2"/>
        <v>2.6700000000000017</v>
      </c>
      <c r="L9" s="17">
        <f>K9*IF(C9&lt;=3,3.5-C9,IF(B9&lt;85,0.05,LOOKUP(B9,{85,90,95},{0.1,0.2,0.3})))</f>
        <v>0.26700000000000018</v>
      </c>
      <c r="M9" s="48">
        <v>5</v>
      </c>
      <c r="N9" s="27">
        <f t="shared" si="3"/>
        <v>0</v>
      </c>
      <c r="O9" s="30">
        <f>N9*IF(C9&lt;=3,3.5-C9,IF(B9&lt;85,0.05,LOOKUP(B9,{85,90,95},{0.1,0.2,0.3})))</f>
        <v>0</v>
      </c>
      <c r="P9" s="50">
        <v>88</v>
      </c>
      <c r="Q9" s="25">
        <f t="shared" si="4"/>
        <v>0.67000000000000171</v>
      </c>
      <c r="R9" s="25">
        <f>Q9*IF(C9&lt;=3,3.5-C9,IF(B9&lt;85,0.05,LOOKUP(B9,{85,90,95},{0.1,0.2,0.3})))</f>
        <v>6.7000000000000171E-2</v>
      </c>
      <c r="S9" s="52">
        <v>5</v>
      </c>
      <c r="T9" s="28">
        <f t="shared" si="5"/>
        <v>0</v>
      </c>
      <c r="U9" s="31">
        <f>T9*IF(C9&lt;=3,3.5-C9,IF(B9&lt;85,0.05,LOOKUP(B9,{85,90,95},{0.1,0.2,0.3})))</f>
        <v>0</v>
      </c>
      <c r="V9" s="41">
        <v>91</v>
      </c>
      <c r="W9" s="34">
        <f t="shared" si="6"/>
        <v>-2.3299999999999983</v>
      </c>
      <c r="X9" s="34">
        <f>W9*IF(C9&lt;=3,3.5-C9,IF(B9&lt;85,0.05,LOOKUP(B9,{85,90,95},{0.1,0.2,0.3})))</f>
        <v>-0.23299999999999985</v>
      </c>
      <c r="Y9" s="43">
        <v>4</v>
      </c>
      <c r="Z9" s="26">
        <f t="shared" si="7"/>
        <v>1</v>
      </c>
      <c r="AA9" s="29">
        <f>Z9*IF(C9&lt;=3,3.5-C9,IF(B9&lt;85,0.05,LOOKUP(B9,{85,90,95},{0.1,0.2,0.3})))</f>
        <v>0.1</v>
      </c>
      <c r="AB9" s="46">
        <v>87</v>
      </c>
      <c r="AC9" s="17">
        <f t="shared" si="8"/>
        <v>1.6700000000000017</v>
      </c>
      <c r="AD9" s="17">
        <f>AC9*IF(C9&lt;=3,3.5-C9,IF(B9&lt;85,0.05,LOOKUP(B9,{85,90,95},{0.1,0.2,0.3})))</f>
        <v>0.16700000000000018</v>
      </c>
      <c r="AE9" s="48">
        <v>5</v>
      </c>
      <c r="AF9" s="27">
        <f t="shared" si="9"/>
        <v>0</v>
      </c>
      <c r="AG9" s="30">
        <f>AF9*IF(C9&lt;=3,3.5-C9,IF(B9&lt;85,0.05,LOOKUP(B9,{85,90,95},{0.1,0.2,0.3})))</f>
        <v>0</v>
      </c>
    </row>
    <row r="10" spans="1:33" x14ac:dyDescent="0.25">
      <c r="A10" s="35">
        <v>6</v>
      </c>
      <c r="B10" s="39">
        <v>76</v>
      </c>
      <c r="C10" s="40">
        <v>6</v>
      </c>
      <c r="D10" s="41">
        <v>73</v>
      </c>
      <c r="E10" s="34">
        <f t="shared" si="0"/>
        <v>3</v>
      </c>
      <c r="F10" s="34">
        <f>E10*IF(C10&lt;=3,3.5-C10,IF(B10&lt;85,0.05,LOOKUP(B10,{85,90,95},{0.1,0.2,0.3})))</f>
        <v>0.15000000000000002</v>
      </c>
      <c r="G10" s="43">
        <v>6</v>
      </c>
      <c r="H10" s="26">
        <f t="shared" si="1"/>
        <v>0</v>
      </c>
      <c r="I10" s="29">
        <f>H10*IF(C10&lt;=3,3.5-C10,IF(B10&lt;85,0.05,LOOKUP(B10,{85,90,95},{0.1,0.2,0.3})))</f>
        <v>0</v>
      </c>
      <c r="J10" s="46">
        <v>78</v>
      </c>
      <c r="K10" s="17">
        <f t="shared" si="2"/>
        <v>-2</v>
      </c>
      <c r="L10" s="17">
        <f>K10*IF(C10&lt;=3,3.5-C10,IF(B10&lt;85,0.05,LOOKUP(B10,{85,90,95},{0.1,0.2,0.3})))</f>
        <v>-0.1</v>
      </c>
      <c r="M10" s="48">
        <v>6</v>
      </c>
      <c r="N10" s="27">
        <f t="shared" si="3"/>
        <v>0</v>
      </c>
      <c r="O10" s="30">
        <f>N10*IF(C10&lt;=3,3.5-C10,IF(B10&lt;85,0.05,LOOKUP(B10,{85,90,95},{0.1,0.2,0.3})))</f>
        <v>0</v>
      </c>
      <c r="P10" s="50">
        <v>76</v>
      </c>
      <c r="Q10" s="25">
        <f t="shared" si="4"/>
        <v>0</v>
      </c>
      <c r="R10" s="25">
        <f>Q10*IF(C10&lt;=3,3.5-C10,IF(B10&lt;85,0.05,LOOKUP(B10,{85,90,95},{0.1,0.2,0.3})))</f>
        <v>0</v>
      </c>
      <c r="S10" s="52">
        <v>6</v>
      </c>
      <c r="T10" s="28">
        <f t="shared" si="5"/>
        <v>0</v>
      </c>
      <c r="U10" s="31">
        <f>T10*IF(C10&lt;=3,3.5-C10,IF(B10&lt;85,0.05,LOOKUP(B10,{85,90,95},{0.1,0.2,0.3})))</f>
        <v>0</v>
      </c>
      <c r="V10" s="41">
        <v>76</v>
      </c>
      <c r="W10" s="34">
        <f t="shared" si="6"/>
        <v>0</v>
      </c>
      <c r="X10" s="34">
        <f>W10*IF(C10&lt;=3,3.5-C10,IF(B10&lt;85,0.05,LOOKUP(B10,{85,90,95},{0.1,0.2,0.3})))</f>
        <v>0</v>
      </c>
      <c r="Y10" s="43">
        <v>6</v>
      </c>
      <c r="Z10" s="26">
        <f t="shared" si="7"/>
        <v>0</v>
      </c>
      <c r="AA10" s="29">
        <f>Z10*IF(C10&lt;=3,3.5-C10,IF(B10&lt;85,0.05,LOOKUP(B10,{85,90,95},{0.1,0.2,0.3})))</f>
        <v>0</v>
      </c>
      <c r="AB10" s="46">
        <v>76</v>
      </c>
      <c r="AC10" s="17">
        <f t="shared" si="8"/>
        <v>0</v>
      </c>
      <c r="AD10" s="17">
        <f>AC10*IF(C10&lt;=3,3.5-C10,IF(B10&lt;85,0.05,LOOKUP(B10,{85,90,95},{0.1,0.2,0.3})))</f>
        <v>0</v>
      </c>
      <c r="AE10" s="48">
        <v>6</v>
      </c>
      <c r="AF10" s="27">
        <f t="shared" si="9"/>
        <v>0</v>
      </c>
      <c r="AG10" s="30">
        <f>AF10*IF(C10&lt;=3,3.5-C10,IF(B10&lt;85,0.05,LOOKUP(B10,{85,90,95},{0.1,0.2,0.3})))</f>
        <v>0</v>
      </c>
    </row>
    <row r="11" spans="1:33" ht="15.75" thickBot="1" x14ac:dyDescent="0.3">
      <c r="A11" s="35">
        <v>7</v>
      </c>
      <c r="B11" s="39">
        <v>73</v>
      </c>
      <c r="C11" s="40">
        <v>7</v>
      </c>
      <c r="D11" s="41">
        <v>71</v>
      </c>
      <c r="E11" s="34">
        <f t="shared" si="0"/>
        <v>2</v>
      </c>
      <c r="F11" s="34">
        <f>E11*IF(C11&lt;=3,3.5-C11,IF(B11&lt;85,0.05,LOOKUP(B11,{85,90,95},{0.1,0.2,0.3})))</f>
        <v>0.1</v>
      </c>
      <c r="G11" s="43">
        <v>7</v>
      </c>
      <c r="H11" s="26">
        <f t="shared" si="1"/>
        <v>0</v>
      </c>
      <c r="I11" s="29">
        <f>H11*IF(C11&lt;=3,3.5-C11,IF(B11&lt;85,0.05,LOOKUP(B11,{85,90,95},{0.1,0.2,0.3})))</f>
        <v>0</v>
      </c>
      <c r="J11" s="46">
        <v>72</v>
      </c>
      <c r="K11" s="17">
        <f t="shared" si="2"/>
        <v>1</v>
      </c>
      <c r="L11" s="17">
        <f>K11*IF(C11&lt;=3,3.5-C11,IF(B11&lt;85,0.05,LOOKUP(B11,{85,90,95},{0.1,0.2,0.3})))</f>
        <v>0.05</v>
      </c>
      <c r="M11" s="48">
        <v>7</v>
      </c>
      <c r="N11" s="27">
        <f t="shared" si="3"/>
        <v>0</v>
      </c>
      <c r="O11" s="30">
        <f>N11*IF(C11&lt;=3,3.5-C11,IF(B11&lt;85,0.05,LOOKUP(B11,{85,90,95},{0.1,0.2,0.3})))</f>
        <v>0</v>
      </c>
      <c r="P11" s="50">
        <v>72</v>
      </c>
      <c r="Q11" s="25">
        <f t="shared" si="4"/>
        <v>1</v>
      </c>
      <c r="R11" s="25">
        <f>Q11*IF(C11&lt;=3,3.5-C11,IF(B11&lt;85,0.05,LOOKUP(B11,{85,90,95},{0.1,0.2,0.3})))</f>
        <v>0.05</v>
      </c>
      <c r="S11" s="52">
        <v>7</v>
      </c>
      <c r="T11" s="28">
        <f t="shared" si="5"/>
        <v>0</v>
      </c>
      <c r="U11" s="31">
        <f>T11*IF(C11&lt;=3,3.5-C11,IF(B11&lt;85,0.05,LOOKUP(B11,{85,90,95},{0.1,0.2,0.3})))</f>
        <v>0</v>
      </c>
      <c r="V11" s="41">
        <v>75</v>
      </c>
      <c r="W11" s="34">
        <f t="shared" si="6"/>
        <v>-2</v>
      </c>
      <c r="X11" s="34">
        <f>W11*IF(C11&lt;=3,3.5-C11,IF(B11&lt;85,0.05,LOOKUP(B11,{85,90,95},{0.1,0.2,0.3})))</f>
        <v>-0.1</v>
      </c>
      <c r="Y11" s="43">
        <v>7</v>
      </c>
      <c r="Z11" s="26">
        <f t="shared" si="7"/>
        <v>0</v>
      </c>
      <c r="AA11" s="29">
        <f>Z11*IF(C11&lt;=3,3.5-C11,IF(B11&lt;85,0.05,LOOKUP(B11,{85,90,95},{0.1,0.2,0.3})))</f>
        <v>0</v>
      </c>
      <c r="AB11" s="46">
        <v>75</v>
      </c>
      <c r="AC11" s="17">
        <f t="shared" si="8"/>
        <v>-2</v>
      </c>
      <c r="AD11" s="17">
        <f>AC11*IF(C11&lt;=3,3.5-C11,IF(B11&lt;85,0.05,LOOKUP(B11,{85,90,95},{0.1,0.2,0.3})))</f>
        <v>-0.1</v>
      </c>
      <c r="AE11" s="48">
        <v>7</v>
      </c>
      <c r="AF11" s="27">
        <f t="shared" si="9"/>
        <v>0</v>
      </c>
      <c r="AG11" s="30">
        <f>AF11*IF(C11&lt;=3,3.5-C11,IF(B11&lt;85,0.05,LOOKUP(B11,{85,90,95},{0.1,0.2,0.3})))</f>
        <v>0</v>
      </c>
    </row>
    <row r="12" spans="1:33" ht="15.75" thickBot="1" x14ac:dyDescent="0.3">
      <c r="A12" s="90" t="s">
        <v>8</v>
      </c>
      <c r="B12" s="91"/>
      <c r="C12" s="92"/>
      <c r="D12" s="101">
        <f>SUMPRODUCT(ABS(F5:F11))</f>
        <v>2.9230000000000032</v>
      </c>
      <c r="E12" s="102"/>
      <c r="F12" s="103"/>
      <c r="G12" s="104">
        <f>SUMPRODUCT(ABS(I5:I11))</f>
        <v>0</v>
      </c>
      <c r="H12" s="102"/>
      <c r="I12" s="105"/>
      <c r="J12" s="85">
        <f>SUMPRODUCT(ABS(L5:L11))</f>
        <v>1.8069999999999951</v>
      </c>
      <c r="K12" s="86"/>
      <c r="L12" s="87"/>
      <c r="M12" s="88">
        <f>SUMPRODUCT(ABS(O5:O11))</f>
        <v>0</v>
      </c>
      <c r="N12" s="86"/>
      <c r="O12" s="89"/>
      <c r="P12" s="96">
        <f>SUMPRODUCT(ABS(R5:R11))</f>
        <v>2.4769999999999968</v>
      </c>
      <c r="Q12" s="97"/>
      <c r="R12" s="99"/>
      <c r="S12" s="100">
        <f>SUMPRODUCT(ABS(U5:U11))</f>
        <v>0</v>
      </c>
      <c r="T12" s="97"/>
      <c r="U12" s="98"/>
      <c r="V12" s="101">
        <f>SUMPRODUCT(ABS(X5:X11))</f>
        <v>2.3730000000000033</v>
      </c>
      <c r="W12" s="102"/>
      <c r="X12" s="103"/>
      <c r="Y12" s="104">
        <f>SUMPRODUCT(ABS(AA5:AA11))</f>
        <v>0.30000000000000004</v>
      </c>
      <c r="Z12" s="102"/>
      <c r="AA12" s="105"/>
      <c r="AB12" s="85">
        <f>SUMPRODUCT(ABS(AD5:AD11))</f>
        <v>3.526999999999997</v>
      </c>
      <c r="AC12" s="86"/>
      <c r="AD12" s="87"/>
      <c r="AE12" s="88">
        <f>SUMPRODUCT(ABS(AG5:AG11))</f>
        <v>0</v>
      </c>
      <c r="AF12" s="86"/>
      <c r="AG12" s="89"/>
    </row>
    <row r="13" spans="1:33" ht="15.75" thickBot="1" x14ac:dyDescent="0.3">
      <c r="A13" s="90" t="s">
        <v>9</v>
      </c>
      <c r="B13" s="91"/>
      <c r="C13" s="92"/>
      <c r="D13" s="93">
        <f>SUM(D12:H12)/2</f>
        <v>1.4615000000000016</v>
      </c>
      <c r="E13" s="94"/>
      <c r="F13" s="94"/>
      <c r="G13" s="94"/>
      <c r="H13" s="94"/>
      <c r="I13" s="95"/>
      <c r="J13" s="85">
        <f>SUM(J12:N12)/2</f>
        <v>0.90349999999999753</v>
      </c>
      <c r="K13" s="86"/>
      <c r="L13" s="86"/>
      <c r="M13" s="86"/>
      <c r="N13" s="86"/>
      <c r="O13" s="89"/>
      <c r="P13" s="96">
        <f>SUM(P12:T12)/2</f>
        <v>1.2384999999999984</v>
      </c>
      <c r="Q13" s="97"/>
      <c r="R13" s="97"/>
      <c r="S13" s="97"/>
      <c r="T13" s="97"/>
      <c r="U13" s="98"/>
      <c r="V13" s="93">
        <f>SUM(V12:Z12)/2</f>
        <v>1.3365000000000018</v>
      </c>
      <c r="W13" s="94"/>
      <c r="X13" s="94"/>
      <c r="Y13" s="94"/>
      <c r="Z13" s="94"/>
      <c r="AA13" s="95"/>
      <c r="AB13" s="85">
        <f>SUM(AB12:AF12)/2</f>
        <v>1.7634999999999985</v>
      </c>
      <c r="AC13" s="86"/>
      <c r="AD13" s="86"/>
      <c r="AE13" s="86"/>
      <c r="AF13" s="86"/>
      <c r="AG13" s="89"/>
    </row>
    <row r="14" spans="1:33" ht="15.75" thickBot="1" x14ac:dyDescent="0.3">
      <c r="A14" s="109" t="s">
        <v>11</v>
      </c>
      <c r="B14" s="110"/>
      <c r="C14" s="111"/>
      <c r="D14" s="93">
        <f>D13/A11</f>
        <v>0.20878571428571452</v>
      </c>
      <c r="E14" s="94"/>
      <c r="F14" s="94"/>
      <c r="G14" s="94"/>
      <c r="H14" s="94"/>
      <c r="I14" s="95"/>
      <c r="J14" s="85">
        <f>J13/A11</f>
        <v>0.12907142857142823</v>
      </c>
      <c r="K14" s="86"/>
      <c r="L14" s="86"/>
      <c r="M14" s="86"/>
      <c r="N14" s="86"/>
      <c r="O14" s="89"/>
      <c r="P14" s="96">
        <f>P13/A11</f>
        <v>0.17692857142857119</v>
      </c>
      <c r="Q14" s="97"/>
      <c r="R14" s="97"/>
      <c r="S14" s="97"/>
      <c r="T14" s="97"/>
      <c r="U14" s="98"/>
      <c r="V14" s="93">
        <f>V13/A11</f>
        <v>0.1909285714285717</v>
      </c>
      <c r="W14" s="94"/>
      <c r="X14" s="94"/>
      <c r="Y14" s="94"/>
      <c r="Z14" s="94"/>
      <c r="AA14" s="95"/>
      <c r="AB14" s="85">
        <f>AB13/A11</f>
        <v>0.25192857142857122</v>
      </c>
      <c r="AC14" s="86"/>
      <c r="AD14" s="86"/>
      <c r="AE14" s="86"/>
      <c r="AF14" s="86"/>
      <c r="AG14" s="89"/>
    </row>
    <row r="15" spans="1:33" ht="15.75" thickBot="1" x14ac:dyDescent="0.3">
      <c r="A15" s="90" t="s">
        <v>10</v>
      </c>
      <c r="B15" s="91"/>
      <c r="C15" s="92"/>
      <c r="D15" s="112">
        <f>MAX(0,100-100*D14)</f>
        <v>79.121428571428552</v>
      </c>
      <c r="E15" s="113"/>
      <c r="F15" s="113"/>
      <c r="G15" s="113"/>
      <c r="H15" s="113"/>
      <c r="I15" s="114"/>
      <c r="J15" s="106">
        <f>MAX(0,100-100*J14)</f>
        <v>87.092857142857184</v>
      </c>
      <c r="K15" s="107"/>
      <c r="L15" s="107"/>
      <c r="M15" s="107"/>
      <c r="N15" s="107"/>
      <c r="O15" s="108"/>
      <c r="P15" s="115">
        <f>MAX(0,100-100*P14)</f>
        <v>82.307142857142878</v>
      </c>
      <c r="Q15" s="116"/>
      <c r="R15" s="116"/>
      <c r="S15" s="116"/>
      <c r="T15" s="116"/>
      <c r="U15" s="117"/>
      <c r="V15" s="112">
        <f>MAX(0,100-100*V14)</f>
        <v>80.90714285714283</v>
      </c>
      <c r="W15" s="113"/>
      <c r="X15" s="113"/>
      <c r="Y15" s="113"/>
      <c r="Z15" s="113"/>
      <c r="AA15" s="114"/>
      <c r="AB15" s="106">
        <f>MAX(0,100-100*AB14)</f>
        <v>74.807142857142878</v>
      </c>
      <c r="AC15" s="107"/>
      <c r="AD15" s="107"/>
      <c r="AE15" s="107"/>
      <c r="AF15" s="107"/>
      <c r="AG15" s="108"/>
    </row>
    <row r="17" spans="7:12" x14ac:dyDescent="0.25">
      <c r="G17" t="s">
        <v>36</v>
      </c>
      <c r="I17">
        <v>79</v>
      </c>
      <c r="J17">
        <v>4</v>
      </c>
      <c r="L17" t="s">
        <v>65</v>
      </c>
    </row>
    <row r="18" spans="7:12" x14ac:dyDescent="0.25">
      <c r="G18" t="s">
        <v>37</v>
      </c>
      <c r="I18">
        <v>87</v>
      </c>
      <c r="J18">
        <v>1</v>
      </c>
    </row>
    <row r="19" spans="7:12" x14ac:dyDescent="0.25">
      <c r="G19" t="s">
        <v>38</v>
      </c>
      <c r="I19">
        <v>82</v>
      </c>
      <c r="J19">
        <v>2</v>
      </c>
    </row>
    <row r="20" spans="7:12" x14ac:dyDescent="0.25">
      <c r="G20" t="s">
        <v>39</v>
      </c>
      <c r="I20">
        <v>81</v>
      </c>
      <c r="J20">
        <v>3</v>
      </c>
    </row>
    <row r="21" spans="7:12" x14ac:dyDescent="0.25">
      <c r="G21" t="s">
        <v>40</v>
      </c>
      <c r="I21">
        <v>75</v>
      </c>
      <c r="J21">
        <v>5</v>
      </c>
    </row>
  </sheetData>
  <sheetProtection sheet="1" objects="1" scenarios="1"/>
  <mergeCells count="48">
    <mergeCell ref="AB15:AG15"/>
    <mergeCell ref="A14:C14"/>
    <mergeCell ref="D14:I14"/>
    <mergeCell ref="J14:O14"/>
    <mergeCell ref="P14:U14"/>
    <mergeCell ref="V14:AA14"/>
    <mergeCell ref="AB14:AG14"/>
    <mergeCell ref="A15:C15"/>
    <mergeCell ref="D15:I15"/>
    <mergeCell ref="J15:O15"/>
    <mergeCell ref="P15:U15"/>
    <mergeCell ref="V15:AA15"/>
    <mergeCell ref="A12:C12"/>
    <mergeCell ref="D12:F12"/>
    <mergeCell ref="G12:I12"/>
    <mergeCell ref="J12:L12"/>
    <mergeCell ref="M12:O12"/>
    <mergeCell ref="AB13:AG13"/>
    <mergeCell ref="P12:R12"/>
    <mergeCell ref="S12:U12"/>
    <mergeCell ref="V12:X12"/>
    <mergeCell ref="Y12:AA12"/>
    <mergeCell ref="A13:C13"/>
    <mergeCell ref="D13:I13"/>
    <mergeCell ref="J13:O13"/>
    <mergeCell ref="P13:U13"/>
    <mergeCell ref="V13:AA13"/>
    <mergeCell ref="S2:U2"/>
    <mergeCell ref="V2:X2"/>
    <mergeCell ref="Y2:AA2"/>
    <mergeCell ref="AB12:AD12"/>
    <mergeCell ref="AE12:AG12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workbookViewId="0">
      <selection activeCell="H19" sqref="H19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24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90.67</v>
      </c>
      <c r="C5" s="37">
        <v>1</v>
      </c>
      <c r="D5" s="38">
        <v>93</v>
      </c>
      <c r="E5" s="34">
        <f>B5-D5</f>
        <v>-2.3299999999999983</v>
      </c>
      <c r="F5" s="34">
        <f>E5*IF(C5&lt;=3,3.5-C5,IF(B5&lt;85,0.05,LOOKUP(B5,{85,90,95},{0.1,0.2,0.3})))</f>
        <v>-5.8249999999999957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92</v>
      </c>
      <c r="K5" s="17">
        <f>B5-J5</f>
        <v>-1.3299999999999983</v>
      </c>
      <c r="L5" s="17">
        <f>K5*IF(C5&lt;=3,3.5-C5,IF(B5&lt;85,0.05,ПРСМОТР(B5,{85,90,95},{0.1,0.2,0.3})))</f>
        <v>-3.3249999999999957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90</v>
      </c>
      <c r="Q5" s="25">
        <f>B5-P5</f>
        <v>0.67000000000000171</v>
      </c>
      <c r="R5" s="25">
        <f>Q5*IF(C5&lt;=3,3.5-C5,IF(B5&lt;85,0.05,LOOKUP(B5,{85,90,95},{0.1,0.2,0.3})))</f>
        <v>1.6750000000000043</v>
      </c>
      <c r="S5" s="51">
        <v>1</v>
      </c>
      <c r="T5" s="28">
        <f>C5-S5</f>
        <v>0</v>
      </c>
      <c r="U5" s="31">
        <f>T5*IF(C5&lt;=3,3.5-C5,IF(B5&lt;85,0.05,LOOKUP(B5,{85,90,95},{0.1,0.2,0.3})))</f>
        <v>0</v>
      </c>
      <c r="V5" s="38">
        <v>90</v>
      </c>
      <c r="W5" s="34">
        <f>B5-V5</f>
        <v>0.67000000000000171</v>
      </c>
      <c r="X5" s="34">
        <f>W5*IF(C5&lt;=3,3.5-C5,IF(B5&lt;85,0.05,LOOKUP(B5,{85,90,95},{0.1,0.2,0.3})))</f>
        <v>1.6750000000000043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89</v>
      </c>
      <c r="AC5" s="17">
        <f>B5-AB5</f>
        <v>1.6700000000000017</v>
      </c>
      <c r="AD5" s="17">
        <f>AC5*IF(C5&lt;=3,3.5-C5,IF(B5&lt;85,0.05,LOOKUP(B5,{85,90,95},{0.1,0.2,0.3})))</f>
        <v>4.1750000000000043</v>
      </c>
      <c r="AE5" s="47">
        <v>1</v>
      </c>
      <c r="AF5" s="27">
        <f>C5-AE5</f>
        <v>0</v>
      </c>
      <c r="AG5" s="30">
        <f>AF5*IF(C5&lt;=3,3.5-C5,IF(B5&lt;85,0.05,LOOKUP(B5,{85,90,95},{0.1,0.2,0.3})))</f>
        <v>0</v>
      </c>
    </row>
    <row r="6" spans="1:33" x14ac:dyDescent="0.25">
      <c r="A6" s="35">
        <v>2</v>
      </c>
      <c r="B6" s="39">
        <v>87.67</v>
      </c>
      <c r="C6" s="40">
        <v>2</v>
      </c>
      <c r="D6" s="41">
        <v>90</v>
      </c>
      <c r="E6" s="34">
        <f t="shared" ref="E6:E9" si="0">B6-D6</f>
        <v>-2.3299999999999983</v>
      </c>
      <c r="F6" s="34">
        <f>E6*IF(C6&lt;=3,3.5-C6,IF(B6&lt;85,0.05,LOOKUP(B6,{85,90,95},{0.1,0.2,0.3})))</f>
        <v>-3.4949999999999974</v>
      </c>
      <c r="G6" s="43">
        <v>2</v>
      </c>
      <c r="H6" s="26">
        <f t="shared" ref="H6:H9" si="1">C6-G6</f>
        <v>0</v>
      </c>
      <c r="I6" s="29">
        <f>H6*IF(C6&lt;=3,3.5-C6,IF(B6&lt;85,0.05,LOOKUP(B6,{85,90,95},{0.1,0.2,0.3})))</f>
        <v>0</v>
      </c>
      <c r="J6" s="46">
        <v>90</v>
      </c>
      <c r="K6" s="17">
        <f t="shared" ref="K6:K9" si="2">B6-J6</f>
        <v>-2.3299999999999983</v>
      </c>
      <c r="L6" s="17">
        <f>K6*IF(C6&lt;=3,3.5-C6,IF(B6&lt;85,0.05,ПРСМОТР(B6,{85,90,95},{0.1,0.2,0.3})))</f>
        <v>-3.4949999999999974</v>
      </c>
      <c r="M6" s="48">
        <v>2</v>
      </c>
      <c r="N6" s="27">
        <f t="shared" ref="N6:N9" si="3">C6-M6</f>
        <v>0</v>
      </c>
      <c r="O6" s="30">
        <f>N6*IF(C6&lt;=3,3.5-C6,IF(B6&lt;85,0.05,LOOKUP(B6,{85,90,95},{0.1,0.2,0.3})))</f>
        <v>0</v>
      </c>
      <c r="P6" s="50">
        <v>86</v>
      </c>
      <c r="Q6" s="25">
        <f t="shared" ref="Q6:Q9" si="4">B6-P6</f>
        <v>1.6700000000000017</v>
      </c>
      <c r="R6" s="25">
        <f>Q6*IF(C6&lt;=3,3.5-C6,IF(B6&lt;85,0.05,LOOKUP(B6,{85,90,95},{0.1,0.2,0.3})))</f>
        <v>2.5050000000000026</v>
      </c>
      <c r="S6" s="52">
        <v>2</v>
      </c>
      <c r="T6" s="28">
        <f t="shared" ref="T6:T9" si="5">C6-S6</f>
        <v>0</v>
      </c>
      <c r="U6" s="31">
        <f>T6*IF(C6&lt;=3,3.5-C6,IF(B6&lt;85,0.05,LOOKUP(B6,{85,90,95},{0.1,0.2,0.3})))</f>
        <v>0</v>
      </c>
      <c r="V6" s="41">
        <v>87</v>
      </c>
      <c r="W6" s="34">
        <f t="shared" ref="W6:W9" si="6">B6-V6</f>
        <v>0.67000000000000171</v>
      </c>
      <c r="X6" s="34">
        <f>W6*IF(C6&lt;=3,3.5-C6,IF(B6&lt;85,0.05,LOOKUP(B6,{85,90,95},{0.1,0.2,0.3})))</f>
        <v>1.0050000000000026</v>
      </c>
      <c r="Y6" s="43">
        <v>2</v>
      </c>
      <c r="Z6" s="26">
        <f t="shared" ref="Z6:Z9" si="7">C6-Y6</f>
        <v>0</v>
      </c>
      <c r="AA6" s="29">
        <f>Z6*IF(C6&lt;=3,3.5-C6,IF(B6&lt;85,0.05,LOOKUP(B6,{85,90,95},{0.1,0.2,0.3})))</f>
        <v>0</v>
      </c>
      <c r="AB6" s="46">
        <v>86</v>
      </c>
      <c r="AC6" s="17">
        <f t="shared" ref="AC6:AC9" si="8">B6-AB6</f>
        <v>1.6700000000000017</v>
      </c>
      <c r="AD6" s="17">
        <f>AC6*IF(C6&lt;=3,3.5-C6,IF(B6&lt;85,0.05,LOOKUP(B6,{85,90,95},{0.1,0.2,0.3})))</f>
        <v>2.5050000000000026</v>
      </c>
      <c r="AE6" s="48">
        <v>2</v>
      </c>
      <c r="AF6" s="27">
        <f t="shared" ref="AF6:AF9" si="9">C6-AE6</f>
        <v>0</v>
      </c>
      <c r="AG6" s="30">
        <f>AF6*IF(C6&lt;=3,3.5-C6,IF(B6&lt;85,0.05,LOOKUP(B6,{85,90,95},{0.1,0.2,0.3})))</f>
        <v>0</v>
      </c>
    </row>
    <row r="7" spans="1:33" x14ac:dyDescent="0.25">
      <c r="A7" s="35">
        <v>3</v>
      </c>
      <c r="B7" s="39">
        <v>83.67</v>
      </c>
      <c r="C7" s="40">
        <v>3</v>
      </c>
      <c r="D7" s="41">
        <v>86</v>
      </c>
      <c r="E7" s="34">
        <f t="shared" si="0"/>
        <v>-2.3299999999999983</v>
      </c>
      <c r="F7" s="34">
        <f>E7*IF(C7&lt;=3,3.5-C7,IF(B7&lt;85,0.05,LOOKUP(B7,{85,90,95},{0.1,0.2,0.3})))</f>
        <v>-1.1649999999999991</v>
      </c>
      <c r="G7" s="43">
        <v>3</v>
      </c>
      <c r="H7" s="26">
        <f t="shared" si="1"/>
        <v>0</v>
      </c>
      <c r="I7" s="29">
        <f>H7*IF(C7&lt;=3,3.5-C7,IF(B7&lt;85,0.05,LOOKUP(B7,{85,90,95},{0.1,0.2,0.3})))</f>
        <v>0</v>
      </c>
      <c r="J7" s="46">
        <v>85</v>
      </c>
      <c r="K7" s="17">
        <f t="shared" si="2"/>
        <v>-1.3299999999999983</v>
      </c>
      <c r="L7" s="17">
        <f>K7*IF(C7&lt;=3,3.5-C7,IF(B7&lt;85,0.05,ПРСМОТР(B7,{85,90,95},{0.1,0.2,0.3})))</f>
        <v>-0.66499999999999915</v>
      </c>
      <c r="M7" s="48">
        <v>3</v>
      </c>
      <c r="N7" s="27">
        <f t="shared" si="3"/>
        <v>0</v>
      </c>
      <c r="O7" s="30">
        <f>N7*IF(C7&lt;=3,3.5-C7,IF(B7&lt;85,0.05,LOOKUP(B7,{85,90,95},{0.1,0.2,0.3})))</f>
        <v>0</v>
      </c>
      <c r="P7" s="50">
        <v>84</v>
      </c>
      <c r="Q7" s="25">
        <f t="shared" si="4"/>
        <v>-0.32999999999999829</v>
      </c>
      <c r="R7" s="25">
        <f>Q7*IF(C7&lt;=3,3.5-C7,IF(B7&lt;85,0.05,LOOKUP(B7,{85,90,95},{0.1,0.2,0.3})))</f>
        <v>-0.16499999999999915</v>
      </c>
      <c r="S7" s="52">
        <v>3</v>
      </c>
      <c r="T7" s="28">
        <f t="shared" si="5"/>
        <v>0</v>
      </c>
      <c r="U7" s="31">
        <f>T7*IF(C7&lt;=3,3.5-C7,IF(B7&lt;85,0.05,LOOKUP(B7,{85,90,95},{0.1,0.2,0.3})))</f>
        <v>0</v>
      </c>
      <c r="V7" s="41">
        <v>81</v>
      </c>
      <c r="W7" s="34">
        <f t="shared" si="6"/>
        <v>2.6700000000000017</v>
      </c>
      <c r="X7" s="34">
        <f>W7*IF(C7&lt;=3,3.5-C7,IF(B7&lt;85,0.05,LOOKUP(B7,{85,90,95},{0.1,0.2,0.3})))</f>
        <v>1.3350000000000009</v>
      </c>
      <c r="Y7" s="43">
        <v>3</v>
      </c>
      <c r="Z7" s="26">
        <f t="shared" si="7"/>
        <v>0</v>
      </c>
      <c r="AA7" s="29">
        <f>Z7*IF(C7&lt;=3,3.5-C7,IF(B7&lt;85,0.05,LOOKUP(B7,{85,90,95},{0.1,0.2,0.3})))</f>
        <v>0</v>
      </c>
      <c r="AB7" s="46">
        <v>81</v>
      </c>
      <c r="AC7" s="17">
        <f t="shared" si="8"/>
        <v>2.6700000000000017</v>
      </c>
      <c r="AD7" s="17">
        <f>AC7*IF(C7&lt;=3,3.5-C7,IF(B7&lt;85,0.05,LOOKUP(B7,{85,90,95},{0.1,0.2,0.3})))</f>
        <v>1.3350000000000009</v>
      </c>
      <c r="AE7" s="48">
        <v>3</v>
      </c>
      <c r="AF7" s="27">
        <f t="shared" si="9"/>
        <v>0</v>
      </c>
      <c r="AG7" s="30">
        <f>AF7*IF(C7&lt;=3,3.5-C7,IF(B7&lt;85,0.05,LOOKUP(B7,{85,90,95},{0.1,0.2,0.3})))</f>
        <v>0</v>
      </c>
    </row>
    <row r="8" spans="1:33" x14ac:dyDescent="0.25">
      <c r="A8" s="35">
        <v>4</v>
      </c>
      <c r="B8" s="39">
        <v>82.67</v>
      </c>
      <c r="C8" s="40">
        <v>4</v>
      </c>
      <c r="D8" s="41">
        <v>85</v>
      </c>
      <c r="E8" s="34">
        <f t="shared" si="0"/>
        <v>-2.3299999999999983</v>
      </c>
      <c r="F8" s="34">
        <f>E8*IF(C8&lt;=3,3.5-C8,IF(B8&lt;85,0.05,LOOKUP(B8,{85,90,95},{0.1,0.2,0.3})))</f>
        <v>-0.11649999999999992</v>
      </c>
      <c r="G8" s="43">
        <v>4</v>
      </c>
      <c r="H8" s="26">
        <f t="shared" si="1"/>
        <v>0</v>
      </c>
      <c r="I8" s="29">
        <f>H8*IF(C8&lt;=3,3.5-C8,IF(B8&lt;85,0.05,LOOKUP(B8,{85,90,95},{0.1,0.2,0.3})))</f>
        <v>0</v>
      </c>
      <c r="J8" s="46">
        <v>85</v>
      </c>
      <c r="K8" s="17">
        <f t="shared" si="2"/>
        <v>-2.3299999999999983</v>
      </c>
      <c r="L8" s="17">
        <f>K8*IF(C8&lt;=3,3.5-C8,IF(B8&lt;85,0.05,ПРСМОТР(B8,{85,90,95},{0.1,0.2,0.3})))</f>
        <v>-0.11649999999999992</v>
      </c>
      <c r="M8" s="48">
        <v>4</v>
      </c>
      <c r="N8" s="27">
        <f t="shared" si="3"/>
        <v>0</v>
      </c>
      <c r="O8" s="30">
        <f>N8*IF(C8&lt;=3,3.5-C8,IF(B8&lt;85,0.05,LOOKUP(B8,{85,90,95},{0.1,0.2,0.3})))</f>
        <v>0</v>
      </c>
      <c r="P8" s="50">
        <v>82</v>
      </c>
      <c r="Q8" s="25">
        <f t="shared" si="4"/>
        <v>0.67000000000000171</v>
      </c>
      <c r="R8" s="25">
        <f>Q8*IF(C8&lt;=3,3.5-C8,IF(B8&lt;85,0.05,LOOKUP(B8,{85,90,95},{0.1,0.2,0.3})))</f>
        <v>3.3500000000000085E-2</v>
      </c>
      <c r="S8" s="52">
        <v>4</v>
      </c>
      <c r="T8" s="28">
        <f t="shared" si="5"/>
        <v>0</v>
      </c>
      <c r="U8" s="31">
        <f>T8*IF(C8&lt;=3,3.5-C8,IF(B8&lt;85,0.05,LOOKUP(B8,{85,90,95},{0.1,0.2,0.3})))</f>
        <v>0</v>
      </c>
      <c r="V8" s="41">
        <v>80</v>
      </c>
      <c r="W8" s="34">
        <f t="shared" si="6"/>
        <v>2.6700000000000017</v>
      </c>
      <c r="X8" s="34">
        <f>W8*IF(C8&lt;=3,3.5-C8,IF(B8&lt;85,0.05,LOOKUP(B8,{85,90,95},{0.1,0.2,0.3})))</f>
        <v>0.13350000000000009</v>
      </c>
      <c r="Y8" s="43">
        <v>4</v>
      </c>
      <c r="Z8" s="26">
        <f t="shared" si="7"/>
        <v>0</v>
      </c>
      <c r="AA8" s="29">
        <f>Z8*IF(C8&lt;=3,3.5-C8,IF(B8&lt;85,0.05,LOOKUP(B8,{85,90,95},{0.1,0.2,0.3})))</f>
        <v>0</v>
      </c>
      <c r="AB8" s="46">
        <v>81</v>
      </c>
      <c r="AC8" s="17">
        <f t="shared" si="8"/>
        <v>1.6700000000000017</v>
      </c>
      <c r="AD8" s="17">
        <f>AC8*IF(C8&lt;=3,3.5-C8,IF(B8&lt;85,0.05,LOOKUP(B8,{85,90,95},{0.1,0.2,0.3})))</f>
        <v>8.3500000000000088E-2</v>
      </c>
      <c r="AE8" s="48">
        <v>4</v>
      </c>
      <c r="AF8" s="27">
        <f t="shared" si="9"/>
        <v>0</v>
      </c>
      <c r="AG8" s="30">
        <f>AF8*IF(C8&lt;=3,3.5-C8,IF(B8&lt;85,0.05,LOOKUP(B8,{85,90,95},{0.1,0.2,0.3})))</f>
        <v>0</v>
      </c>
    </row>
    <row r="9" spans="1:33" ht="15.75" thickBot="1" x14ac:dyDescent="0.3">
      <c r="A9" s="35">
        <v>5</v>
      </c>
      <c r="B9" s="39">
        <v>70</v>
      </c>
      <c r="C9" s="40">
        <v>5</v>
      </c>
      <c r="D9" s="41">
        <v>70</v>
      </c>
      <c r="E9" s="34">
        <f t="shared" si="0"/>
        <v>0</v>
      </c>
      <c r="F9" s="34">
        <f>E9*IF(C9&lt;=3,3.5-C9,IF(B9&lt;85,0.05,LOOKUP(B9,{85,90,95},{0.1,0.2,0.3})))</f>
        <v>0</v>
      </c>
      <c r="G9" s="43">
        <v>5</v>
      </c>
      <c r="H9" s="26">
        <f t="shared" si="1"/>
        <v>0</v>
      </c>
      <c r="I9" s="29">
        <f>H9*IF(C9&lt;=3,3.5-C9,IF(B9&lt;85,0.05,LOOKUP(B9,{85,90,95},{0.1,0.2,0.3})))</f>
        <v>0</v>
      </c>
      <c r="J9" s="46">
        <v>72</v>
      </c>
      <c r="K9" s="17">
        <f t="shared" si="2"/>
        <v>-2</v>
      </c>
      <c r="L9" s="17">
        <f>K9*IF(C9&lt;=3,3.5-C9,IF(B9&lt;85,0.05,ПРСМОТР(B9,{85,90,95},{0.1,0.2,0.3})))</f>
        <v>-0.1</v>
      </c>
      <c r="M9" s="48">
        <v>5</v>
      </c>
      <c r="N9" s="27">
        <f t="shared" si="3"/>
        <v>0</v>
      </c>
      <c r="O9" s="30">
        <f>N9*IF(C9&lt;=3,3.5-C9,IF(B9&lt;85,0.05,LOOKUP(B9,{85,90,95},{0.1,0.2,0.3})))</f>
        <v>0</v>
      </c>
      <c r="P9" s="50">
        <v>69</v>
      </c>
      <c r="Q9" s="25">
        <f t="shared" si="4"/>
        <v>1</v>
      </c>
      <c r="R9" s="25">
        <f>Q9*IF(C9&lt;=3,3.5-C9,IF(B9&lt;85,0.05,LOOKUP(B9,{85,90,95},{0.1,0.2,0.3})))</f>
        <v>0.05</v>
      </c>
      <c r="S9" s="52">
        <v>5</v>
      </c>
      <c r="T9" s="28">
        <f t="shared" si="5"/>
        <v>0</v>
      </c>
      <c r="U9" s="31">
        <f>T9*IF(C9&lt;=3,3.5-C9,IF(B9&lt;85,0.05,LOOKUP(B9,{85,90,95},{0.1,0.2,0.3})))</f>
        <v>0</v>
      </c>
      <c r="V9" s="41">
        <v>67</v>
      </c>
      <c r="W9" s="34">
        <f t="shared" si="6"/>
        <v>3</v>
      </c>
      <c r="X9" s="34">
        <f>W9*IF(C9&lt;=3,3.5-C9,IF(B9&lt;85,0.05,LOOKUP(B9,{85,90,95},{0.1,0.2,0.3})))</f>
        <v>0.15000000000000002</v>
      </c>
      <c r="Y9" s="43">
        <v>5</v>
      </c>
      <c r="Z9" s="26">
        <f t="shared" si="7"/>
        <v>0</v>
      </c>
      <c r="AA9" s="29">
        <f>Z9*IF(C9&lt;=3,3.5-C9,IF(B9&lt;85,0.05,LOOKUP(B9,{85,90,95},{0.1,0.2,0.3})))</f>
        <v>0</v>
      </c>
      <c r="AB9" s="46">
        <v>71</v>
      </c>
      <c r="AC9" s="17">
        <f t="shared" si="8"/>
        <v>-1</v>
      </c>
      <c r="AD9" s="17">
        <f>AC9*IF(C9&lt;=3,3.5-C9,IF(B9&lt;85,0.05,LOOKUP(B9,{85,90,95},{0.1,0.2,0.3})))</f>
        <v>-0.05</v>
      </c>
      <c r="AE9" s="48">
        <v>5</v>
      </c>
      <c r="AF9" s="27">
        <f t="shared" si="9"/>
        <v>0</v>
      </c>
      <c r="AG9" s="30">
        <f>AF9*IF(C9&lt;=3,3.5-C9,IF(B9&lt;85,0.05,LOOKUP(B9,{85,90,95},{0.1,0.2,0.3})))</f>
        <v>0</v>
      </c>
    </row>
    <row r="10" spans="1:33" ht="15.75" thickBot="1" x14ac:dyDescent="0.3">
      <c r="A10" s="90" t="s">
        <v>8</v>
      </c>
      <c r="B10" s="91"/>
      <c r="C10" s="92"/>
      <c r="D10" s="101">
        <f>SUMPRODUCT(ABS(F5:F9))</f>
        <v>10.601499999999993</v>
      </c>
      <c r="E10" s="102"/>
      <c r="F10" s="103"/>
      <c r="G10" s="104">
        <f>SUMPRODUCT(ABS(I5:I9))</f>
        <v>0</v>
      </c>
      <c r="H10" s="102"/>
      <c r="I10" s="105"/>
      <c r="J10" s="85">
        <f>SUMPRODUCT(ABS(L5:L9))</f>
        <v>7.7014999999999922</v>
      </c>
      <c r="K10" s="86"/>
      <c r="L10" s="87"/>
      <c r="M10" s="88">
        <f>SUMPRODUCT(ABS(O5:O9))</f>
        <v>0</v>
      </c>
      <c r="N10" s="86"/>
      <c r="O10" s="89"/>
      <c r="P10" s="96">
        <f>SUMPRODUCT(ABS(R5:R9))</f>
        <v>4.4285000000000059</v>
      </c>
      <c r="Q10" s="97"/>
      <c r="R10" s="99"/>
      <c r="S10" s="100">
        <f>SUMPRODUCT(ABS(U5:U9))</f>
        <v>0</v>
      </c>
      <c r="T10" s="97"/>
      <c r="U10" s="98"/>
      <c r="V10" s="101">
        <f>SUMPRODUCT(ABS(X5:X9))</f>
        <v>4.2985000000000078</v>
      </c>
      <c r="W10" s="102"/>
      <c r="X10" s="103"/>
      <c r="Y10" s="104">
        <f>SUMPRODUCT(ABS(AA5:AA9))</f>
        <v>0</v>
      </c>
      <c r="Z10" s="102"/>
      <c r="AA10" s="105"/>
      <c r="AB10" s="85">
        <f>SUMPRODUCT(ABS(AD5:AD9))</f>
        <v>8.1485000000000092</v>
      </c>
      <c r="AC10" s="86"/>
      <c r="AD10" s="87"/>
      <c r="AE10" s="88">
        <f>SUMPRODUCT(ABS(AG5:AG9))</f>
        <v>0</v>
      </c>
      <c r="AF10" s="86"/>
      <c r="AG10" s="89"/>
    </row>
    <row r="11" spans="1:33" ht="15.75" thickBot="1" x14ac:dyDescent="0.3">
      <c r="A11" s="90" t="s">
        <v>9</v>
      </c>
      <c r="B11" s="91"/>
      <c r="C11" s="92"/>
      <c r="D11" s="93">
        <f>SUM(D10:H10)/2</f>
        <v>5.3007499999999963</v>
      </c>
      <c r="E11" s="94"/>
      <c r="F11" s="94"/>
      <c r="G11" s="94"/>
      <c r="H11" s="94"/>
      <c r="I11" s="95"/>
      <c r="J11" s="85">
        <f>SUM(J10:N10)/2</f>
        <v>3.8507499999999961</v>
      </c>
      <c r="K11" s="86"/>
      <c r="L11" s="86"/>
      <c r="M11" s="86"/>
      <c r="N11" s="86"/>
      <c r="O11" s="89"/>
      <c r="P11" s="96">
        <f>SUM(P10:T10)/2</f>
        <v>2.2142500000000029</v>
      </c>
      <c r="Q11" s="97"/>
      <c r="R11" s="97"/>
      <c r="S11" s="97"/>
      <c r="T11" s="97"/>
      <c r="U11" s="98"/>
      <c r="V11" s="93">
        <f>SUM(V10:Z10)/2</f>
        <v>2.1492500000000039</v>
      </c>
      <c r="W11" s="94"/>
      <c r="X11" s="94"/>
      <c r="Y11" s="94"/>
      <c r="Z11" s="94"/>
      <c r="AA11" s="95"/>
      <c r="AB11" s="85">
        <f>SUM(AB10:AF10)/2</f>
        <v>4.0742500000000046</v>
      </c>
      <c r="AC11" s="86"/>
      <c r="AD11" s="86"/>
      <c r="AE11" s="86"/>
      <c r="AF11" s="86"/>
      <c r="AG11" s="89"/>
    </row>
    <row r="12" spans="1:33" ht="15.75" thickBot="1" x14ac:dyDescent="0.3">
      <c r="A12" s="109" t="s">
        <v>11</v>
      </c>
      <c r="B12" s="110"/>
      <c r="C12" s="111"/>
      <c r="D12" s="93">
        <f>D11/A9</f>
        <v>1.0601499999999993</v>
      </c>
      <c r="E12" s="94"/>
      <c r="F12" s="94"/>
      <c r="G12" s="94"/>
      <c r="H12" s="94"/>
      <c r="I12" s="95"/>
      <c r="J12" s="85">
        <f>J11/A9</f>
        <v>0.77014999999999922</v>
      </c>
      <c r="K12" s="86"/>
      <c r="L12" s="86"/>
      <c r="M12" s="86"/>
      <c r="N12" s="86"/>
      <c r="O12" s="89"/>
      <c r="P12" s="96">
        <f>P11/A9</f>
        <v>0.44285000000000058</v>
      </c>
      <c r="Q12" s="97"/>
      <c r="R12" s="97"/>
      <c r="S12" s="97"/>
      <c r="T12" s="97"/>
      <c r="U12" s="98"/>
      <c r="V12" s="93">
        <f>V11/A9</f>
        <v>0.42985000000000079</v>
      </c>
      <c r="W12" s="94"/>
      <c r="X12" s="94"/>
      <c r="Y12" s="94"/>
      <c r="Z12" s="94"/>
      <c r="AA12" s="95"/>
      <c r="AB12" s="85">
        <f>AB11/A9</f>
        <v>0.81485000000000096</v>
      </c>
      <c r="AC12" s="86"/>
      <c r="AD12" s="86"/>
      <c r="AE12" s="86"/>
      <c r="AF12" s="86"/>
      <c r="AG12" s="89"/>
    </row>
    <row r="13" spans="1:33" ht="15.75" thickBot="1" x14ac:dyDescent="0.3">
      <c r="A13" s="90" t="s">
        <v>10</v>
      </c>
      <c r="B13" s="91"/>
      <c r="C13" s="92"/>
      <c r="D13" s="112">
        <f>MAX(0,100-100*D12)</f>
        <v>0</v>
      </c>
      <c r="E13" s="113"/>
      <c r="F13" s="113"/>
      <c r="G13" s="113"/>
      <c r="H13" s="113"/>
      <c r="I13" s="114"/>
      <c r="J13" s="106">
        <f>MAX(0,100-100*J12)</f>
        <v>22.98500000000007</v>
      </c>
      <c r="K13" s="107"/>
      <c r="L13" s="107"/>
      <c r="M13" s="107"/>
      <c r="N13" s="107"/>
      <c r="O13" s="108"/>
      <c r="P13" s="115">
        <f>MAX(0,100-100*P12)</f>
        <v>55.714999999999939</v>
      </c>
      <c r="Q13" s="116"/>
      <c r="R13" s="116"/>
      <c r="S13" s="116"/>
      <c r="T13" s="116"/>
      <c r="U13" s="117"/>
      <c r="V13" s="112">
        <f>MAX(0,100-100*V12)</f>
        <v>57.014999999999922</v>
      </c>
      <c r="W13" s="113"/>
      <c r="X13" s="113"/>
      <c r="Y13" s="113"/>
      <c r="Z13" s="113"/>
      <c r="AA13" s="114"/>
      <c r="AB13" s="106">
        <f>MAX(0,100-100*AB12)</f>
        <v>18.514999999999901</v>
      </c>
      <c r="AC13" s="107"/>
      <c r="AD13" s="107"/>
      <c r="AE13" s="107"/>
      <c r="AF13" s="107"/>
      <c r="AG13" s="108"/>
    </row>
    <row r="15" spans="1:33" x14ac:dyDescent="0.25">
      <c r="G15" t="s">
        <v>74</v>
      </c>
    </row>
    <row r="18" spans="2:5" x14ac:dyDescent="0.25">
      <c r="B18" t="s">
        <v>25</v>
      </c>
      <c r="D18">
        <v>0</v>
      </c>
      <c r="E18">
        <v>5</v>
      </c>
    </row>
    <row r="19" spans="2:5" x14ac:dyDescent="0.25">
      <c r="B19" t="s">
        <v>26</v>
      </c>
      <c r="D19">
        <v>23</v>
      </c>
      <c r="E19">
        <v>3</v>
      </c>
    </row>
    <row r="20" spans="2:5" x14ac:dyDescent="0.25">
      <c r="B20" t="s">
        <v>27</v>
      </c>
      <c r="D20">
        <v>56</v>
      </c>
      <c r="E20">
        <v>2</v>
      </c>
    </row>
    <row r="21" spans="2:5" x14ac:dyDescent="0.25">
      <c r="B21" t="s">
        <v>28</v>
      </c>
      <c r="D21">
        <v>57</v>
      </c>
      <c r="E21">
        <v>1</v>
      </c>
    </row>
    <row r="22" spans="2:5" x14ac:dyDescent="0.25">
      <c r="B22" t="s">
        <v>29</v>
      </c>
      <c r="D22">
        <v>19</v>
      </c>
      <c r="E22">
        <v>4</v>
      </c>
    </row>
  </sheetData>
  <sheetProtection sheet="1" objects="1" scenarios="1"/>
  <mergeCells count="48">
    <mergeCell ref="AB13:AG13"/>
    <mergeCell ref="A12:C12"/>
    <mergeCell ref="D12:I12"/>
    <mergeCell ref="J12:O12"/>
    <mergeCell ref="P12:U12"/>
    <mergeCell ref="V12:AA12"/>
    <mergeCell ref="AB12:AG12"/>
    <mergeCell ref="A13:C13"/>
    <mergeCell ref="D13:I13"/>
    <mergeCell ref="J13:O13"/>
    <mergeCell ref="P13:U13"/>
    <mergeCell ref="V13:AA13"/>
    <mergeCell ref="A10:C10"/>
    <mergeCell ref="D10:F10"/>
    <mergeCell ref="G10:I10"/>
    <mergeCell ref="J10:L10"/>
    <mergeCell ref="M10:O10"/>
    <mergeCell ref="AB11:AG11"/>
    <mergeCell ref="P10:R10"/>
    <mergeCell ref="S10:U10"/>
    <mergeCell ref="V10:X10"/>
    <mergeCell ref="Y10:AA10"/>
    <mergeCell ref="A11:C11"/>
    <mergeCell ref="D11:I11"/>
    <mergeCell ref="J11:O11"/>
    <mergeCell ref="P11:U11"/>
    <mergeCell ref="V11:AA11"/>
    <mergeCell ref="S2:U2"/>
    <mergeCell ref="V2:X2"/>
    <mergeCell ref="Y2:AA2"/>
    <mergeCell ref="AB10:AD10"/>
    <mergeCell ref="AE10:AG10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workbookViewId="0">
      <selection activeCell="J20" sqref="J20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58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93.33</v>
      </c>
      <c r="C5" s="37">
        <v>1</v>
      </c>
      <c r="D5" s="38">
        <v>90</v>
      </c>
      <c r="E5" s="34">
        <f>B5-D5</f>
        <v>3.3299999999999983</v>
      </c>
      <c r="F5" s="34">
        <f>E5*IF(C5&lt;=3,3.5-C5,IF(B5&lt;85,0.05,LOOKUP(B5,{85,90,95},{0.1,0.2,0.3})))</f>
        <v>8.3249999999999957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95</v>
      </c>
      <c r="K5" s="17">
        <f>B5-J5</f>
        <v>-1.6700000000000017</v>
      </c>
      <c r="L5" s="17">
        <f>K5*IF(C5&lt;=3,3.5-C5,IF(B5&lt;85,0.05,ПРСМОТР(B5,{85,90,95},{0.1,0.2,0.3})))</f>
        <v>-4.1750000000000043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95</v>
      </c>
      <c r="Q5" s="25">
        <f>B5-P5</f>
        <v>-1.6700000000000017</v>
      </c>
      <c r="R5" s="25">
        <f>Q5*IF(C5&lt;=3,3.5-C5,IF(B5&lt;85,0.05,LOOKUP(B5,{85,90,95},{0.1,0.2,0.3})))</f>
        <v>-4.1750000000000043</v>
      </c>
      <c r="S5" s="51">
        <v>1</v>
      </c>
      <c r="T5" s="28">
        <f>C5-S5</f>
        <v>0</v>
      </c>
      <c r="U5" s="31">
        <f>T5*IF(C5&lt;=3,3.5-C5,IF(B5&lt;85,0.05,LOOKUP(B5,{85,90,95},{0.1,0.2,0.3})))</f>
        <v>0</v>
      </c>
      <c r="V5" s="38">
        <v>95</v>
      </c>
      <c r="W5" s="34">
        <f>B5-V5</f>
        <v>-1.6700000000000017</v>
      </c>
      <c r="X5" s="34">
        <f>W5*IF(C5&lt;=3,3.5-C5,IF(B5&lt;85,0.05,LOOKUP(B5,{85,90,95},{0.1,0.2,0.3})))</f>
        <v>-4.1750000000000043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90</v>
      </c>
      <c r="AC5" s="17">
        <f>B5-AB5</f>
        <v>3.3299999999999983</v>
      </c>
      <c r="AD5" s="17">
        <f>AC5*IF(C5&lt;=3,3.5-C5,IF(B5&lt;85,0.05,LOOKUP(B5,{85,90,95},{0.1,0.2,0.3})))</f>
        <v>8.3249999999999957</v>
      </c>
      <c r="AE5" s="47">
        <v>1</v>
      </c>
      <c r="AF5" s="27">
        <f>C5-AE5</f>
        <v>0</v>
      </c>
      <c r="AG5" s="30">
        <f>AF5*IF(C5&lt;=3,3.5-C5,IF(B5&lt;85,0.05,LOOKUP(B5,{85,90,95},{0.1,0.2,0.3})))</f>
        <v>0</v>
      </c>
    </row>
    <row r="6" spans="1:33" x14ac:dyDescent="0.25">
      <c r="A6" s="35">
        <v>2</v>
      </c>
      <c r="B6" s="39">
        <v>84</v>
      </c>
      <c r="C6" s="40">
        <v>2</v>
      </c>
      <c r="D6" s="41">
        <v>86</v>
      </c>
      <c r="E6" s="34">
        <f t="shared" ref="E6:E11" si="0">B6-D6</f>
        <v>-2</v>
      </c>
      <c r="F6" s="34">
        <f>E6*IF(C6&lt;=3,3.5-C6,IF(B6&lt;85,0.05,LOOKUP(B6,{85,90,95},{0.1,0.2,0.3})))</f>
        <v>-3</v>
      </c>
      <c r="G6" s="43">
        <v>2</v>
      </c>
      <c r="H6" s="26">
        <f t="shared" ref="H6:H11" si="1">C6-G6</f>
        <v>0</v>
      </c>
      <c r="I6" s="29">
        <f>H6*IF(C6&lt;=3,3.5-C6,IF(B6&lt;85,0.05,LOOKUP(B6,{85,90,95},{0.1,0.2,0.3})))</f>
        <v>0</v>
      </c>
      <c r="J6" s="46">
        <v>85</v>
      </c>
      <c r="K6" s="17">
        <f t="shared" ref="K6:K11" si="2">B6-J6</f>
        <v>-1</v>
      </c>
      <c r="L6" s="17">
        <f>K6*IF(C6&lt;=3,3.5-C6,IF(B6&lt;85,0.05,ПРСМОТР(B6,{85,90,95},{0.1,0.2,0.3})))</f>
        <v>-1.5</v>
      </c>
      <c r="M6" s="48">
        <v>2</v>
      </c>
      <c r="N6" s="27">
        <f t="shared" ref="N6:N11" si="3">C6-M6</f>
        <v>0</v>
      </c>
      <c r="O6" s="30">
        <f>N6*IF(C6&lt;=3,3.5-C6,IF(B6&lt;85,0.05,LOOKUP(B6,{85,90,95},{0.1,0.2,0.3})))</f>
        <v>0</v>
      </c>
      <c r="P6" s="50">
        <v>85</v>
      </c>
      <c r="Q6" s="25">
        <f t="shared" ref="Q6:Q11" si="4">B6-P6</f>
        <v>-1</v>
      </c>
      <c r="R6" s="25">
        <f>Q6*IF(C6&lt;=3,3.5-C6,IF(B6&lt;85,0.05,LOOKUP(B6,{85,90,95},{0.1,0.2,0.3})))</f>
        <v>-1.5</v>
      </c>
      <c r="S6" s="52">
        <v>2</v>
      </c>
      <c r="T6" s="28">
        <f t="shared" ref="T6:T11" si="5">C6-S6</f>
        <v>0</v>
      </c>
      <c r="U6" s="31">
        <f>T6*IF(C6&lt;=3,3.5-C6,IF(B6&lt;85,0.05,LOOKUP(B6,{85,90,95},{0.1,0.2,0.3})))</f>
        <v>0</v>
      </c>
      <c r="V6" s="41">
        <v>82</v>
      </c>
      <c r="W6" s="34">
        <f t="shared" ref="W6:W11" si="6">B6-V6</f>
        <v>2</v>
      </c>
      <c r="X6" s="34">
        <f>W6*IF(C6&lt;=3,3.5-C6,IF(B6&lt;85,0.05,LOOKUP(B6,{85,90,95},{0.1,0.2,0.3})))</f>
        <v>3</v>
      </c>
      <c r="Y6" s="43">
        <v>3</v>
      </c>
      <c r="Z6" s="26">
        <f t="shared" ref="Z6:Z11" si="7">C6-Y6</f>
        <v>-1</v>
      </c>
      <c r="AA6" s="29">
        <f>Z6*IF(C6&lt;=3,3.5-C6,IF(B6&lt;85,0.05,LOOKUP(B6,{85,90,95},{0.1,0.2,0.3})))</f>
        <v>-1.5</v>
      </c>
      <c r="AB6" s="46">
        <v>81</v>
      </c>
      <c r="AC6" s="17">
        <f t="shared" ref="AC6:AC11" si="8">B6-AB6</f>
        <v>3</v>
      </c>
      <c r="AD6" s="17">
        <f>AC6*IF(C6&lt;=3,3.5-C6,IF(B6&lt;85,0.05,LOOKUP(B6,{85,90,95},{0.1,0.2,0.3})))</f>
        <v>4.5</v>
      </c>
      <c r="AE6" s="48">
        <v>2</v>
      </c>
      <c r="AF6" s="27">
        <f t="shared" ref="AF6:AF11" si="9">C6-AE6</f>
        <v>0</v>
      </c>
      <c r="AG6" s="30">
        <f>AF6*IF(C6&lt;=3,3.5-C6,IF(B6&lt;85,0.05,LOOKUP(B6,{85,90,95},{0.1,0.2,0.3})))</f>
        <v>0</v>
      </c>
    </row>
    <row r="7" spans="1:33" x14ac:dyDescent="0.25">
      <c r="A7" s="35">
        <v>3</v>
      </c>
      <c r="B7" s="39">
        <v>82.33</v>
      </c>
      <c r="C7" s="40">
        <v>3</v>
      </c>
      <c r="D7" s="41">
        <v>84</v>
      </c>
      <c r="E7" s="34">
        <f t="shared" si="0"/>
        <v>-1.6700000000000017</v>
      </c>
      <c r="F7" s="34">
        <f>E7*IF(C7&lt;=3,3.5-C7,IF(B7&lt;85,0.05,LOOKUP(B7,{85,90,95},{0.1,0.2,0.3})))</f>
        <v>-0.83500000000000085</v>
      </c>
      <c r="G7" s="43">
        <v>3</v>
      </c>
      <c r="H7" s="26">
        <f t="shared" si="1"/>
        <v>0</v>
      </c>
      <c r="I7" s="29">
        <f>H7*IF(C7&lt;=3,3.5-C7,IF(B7&lt;85,0.05,LOOKUP(B7,{85,90,95},{0.1,0.2,0.3})))</f>
        <v>0</v>
      </c>
      <c r="J7" s="46">
        <v>84</v>
      </c>
      <c r="K7" s="17">
        <f t="shared" si="2"/>
        <v>-1.6700000000000017</v>
      </c>
      <c r="L7" s="17">
        <f>K7*IF(C7&lt;=3,3.5-C7,IF(B7&lt;85,0.05,ПРСМОТР(B7,{85,90,95},{0.1,0.2,0.3})))</f>
        <v>-0.83500000000000085</v>
      </c>
      <c r="M7" s="48">
        <v>3</v>
      </c>
      <c r="N7" s="27">
        <f t="shared" si="3"/>
        <v>0</v>
      </c>
      <c r="O7" s="30">
        <f>N7*IF(C7&lt;=3,3.5-C7,IF(B7&lt;85,0.05,LOOKUP(B7,{85,90,95},{0.1,0.2,0.3})))</f>
        <v>0</v>
      </c>
      <c r="P7" s="50">
        <v>79</v>
      </c>
      <c r="Q7" s="25">
        <f t="shared" si="4"/>
        <v>3.3299999999999983</v>
      </c>
      <c r="R7" s="25">
        <f>Q7*IF(C7&lt;=3,3.5-C7,IF(B7&lt;85,0.05,LOOKUP(B7,{85,90,95},{0.1,0.2,0.3})))</f>
        <v>1.6649999999999991</v>
      </c>
      <c r="S7" s="52">
        <v>3</v>
      </c>
      <c r="T7" s="28">
        <f t="shared" si="5"/>
        <v>0</v>
      </c>
      <c r="U7" s="31">
        <f>T7*IF(C7&lt;=3,3.5-C7,IF(B7&lt;85,0.05,LOOKUP(B7,{85,90,95},{0.1,0.2,0.3})))</f>
        <v>0</v>
      </c>
      <c r="V7" s="41">
        <v>84</v>
      </c>
      <c r="W7" s="34">
        <f t="shared" si="6"/>
        <v>-1.6700000000000017</v>
      </c>
      <c r="X7" s="34">
        <f>W7*IF(C7&lt;=3,3.5-C7,IF(B7&lt;85,0.05,LOOKUP(B7,{85,90,95},{0.1,0.2,0.3})))</f>
        <v>-0.83500000000000085</v>
      </c>
      <c r="Y7" s="43">
        <v>2</v>
      </c>
      <c r="Z7" s="26">
        <f t="shared" si="7"/>
        <v>1</v>
      </c>
      <c r="AA7" s="29">
        <f>Z7*IF(C7&lt;=3,3.5-C7,IF(B7&lt;85,0.05,LOOKUP(B7,{85,90,95},{0.1,0.2,0.3})))</f>
        <v>0.5</v>
      </c>
      <c r="AB7" s="46">
        <v>79</v>
      </c>
      <c r="AC7" s="17">
        <f t="shared" si="8"/>
        <v>3.3299999999999983</v>
      </c>
      <c r="AD7" s="17">
        <f>AC7*IF(C7&lt;=3,3.5-C7,IF(B7&lt;85,0.05,LOOKUP(B7,{85,90,95},{0.1,0.2,0.3})))</f>
        <v>1.6649999999999991</v>
      </c>
      <c r="AE7" s="48">
        <v>3</v>
      </c>
      <c r="AF7" s="27">
        <f t="shared" si="9"/>
        <v>0</v>
      </c>
      <c r="AG7" s="30">
        <f>AF7*IF(C7&lt;=3,3.5-C7,IF(B7&lt;85,0.05,LOOKUP(B7,{85,90,95},{0.1,0.2,0.3})))</f>
        <v>0</v>
      </c>
    </row>
    <row r="8" spans="1:33" x14ac:dyDescent="0.25">
      <c r="A8" s="35">
        <v>4</v>
      </c>
      <c r="B8" s="39">
        <v>77.67</v>
      </c>
      <c r="C8" s="40">
        <v>4</v>
      </c>
      <c r="D8" s="41">
        <v>74</v>
      </c>
      <c r="E8" s="34">
        <f t="shared" si="0"/>
        <v>3.6700000000000017</v>
      </c>
      <c r="F8" s="34">
        <f>E8*IF(C8&lt;=3,3.5-C8,IF(B8&lt;85,0.05,LOOKUP(B8,{85,90,95},{0.1,0.2,0.3})))</f>
        <v>0.18350000000000011</v>
      </c>
      <c r="G8" s="43">
        <v>5</v>
      </c>
      <c r="H8" s="26">
        <f t="shared" si="1"/>
        <v>-1</v>
      </c>
      <c r="I8" s="29">
        <f>H8*IF(C8&lt;=3,3.5-C8,IF(B8&lt;85,0.05,LOOKUP(B8,{85,90,95},{0.1,0.2,0.3})))</f>
        <v>-0.05</v>
      </c>
      <c r="J8" s="46">
        <v>79</v>
      </c>
      <c r="K8" s="17">
        <f t="shared" si="2"/>
        <v>-1.3299999999999983</v>
      </c>
      <c r="L8" s="17">
        <f>K8*IF(C8&lt;=3,3.5-C8,IF(B8&lt;85,0.05,ПРСМОТР(B8,{85,90,95},{0.1,0.2,0.3})))</f>
        <v>-6.649999999999992E-2</v>
      </c>
      <c r="M8" s="48">
        <v>4</v>
      </c>
      <c r="N8" s="27">
        <f t="shared" si="3"/>
        <v>0</v>
      </c>
      <c r="O8" s="30">
        <f>N8*IF(C8&lt;=3,3.5-C8,IF(B8&lt;85,0.05,LOOKUP(B8,{85,90,95},{0.1,0.2,0.3})))</f>
        <v>0</v>
      </c>
      <c r="P8" s="50">
        <v>76</v>
      </c>
      <c r="Q8" s="25">
        <f t="shared" si="4"/>
        <v>1.6700000000000017</v>
      </c>
      <c r="R8" s="25">
        <f>Q8*IF(C8&lt;=3,3.5-C8,IF(B8&lt;85,0.05,LOOKUP(B8,{85,90,95},{0.1,0.2,0.3})))</f>
        <v>8.3500000000000088E-2</v>
      </c>
      <c r="S8" s="52">
        <v>4</v>
      </c>
      <c r="T8" s="28">
        <f t="shared" si="5"/>
        <v>0</v>
      </c>
      <c r="U8" s="31">
        <f>T8*IF(C8&lt;=3,3.5-C8,IF(B8&lt;85,0.05,LOOKUP(B8,{85,90,95},{0.1,0.2,0.3})))</f>
        <v>0</v>
      </c>
      <c r="V8" s="41">
        <v>79</v>
      </c>
      <c r="W8" s="34">
        <f t="shared" si="6"/>
        <v>-1.3299999999999983</v>
      </c>
      <c r="X8" s="34">
        <f>W8*IF(C8&lt;=3,3.5-C8,IF(B8&lt;85,0.05,LOOKUP(B8,{85,90,95},{0.1,0.2,0.3})))</f>
        <v>-6.649999999999992E-2</v>
      </c>
      <c r="Y8" s="43">
        <v>4</v>
      </c>
      <c r="Z8" s="26">
        <f t="shared" si="7"/>
        <v>0</v>
      </c>
      <c r="AA8" s="29">
        <f>Z8*IF(C8&lt;=3,3.5-C8,IF(B8&lt;85,0.05,LOOKUP(B8,{85,90,95},{0.1,0.2,0.3})))</f>
        <v>0</v>
      </c>
      <c r="AB8" s="46">
        <v>78</v>
      </c>
      <c r="AC8" s="17">
        <f t="shared" si="8"/>
        <v>-0.32999999999999829</v>
      </c>
      <c r="AD8" s="17">
        <f>AC8*IF(C8&lt;=3,3.5-C8,IF(B8&lt;85,0.05,LOOKUP(B8,{85,90,95},{0.1,0.2,0.3})))</f>
        <v>-1.6499999999999914E-2</v>
      </c>
      <c r="AE8" s="48">
        <v>4</v>
      </c>
      <c r="AF8" s="27">
        <f t="shared" si="9"/>
        <v>0</v>
      </c>
      <c r="AG8" s="30">
        <f>AF8*IF(C8&lt;=3,3.5-C8,IF(B8&lt;85,0.05,LOOKUP(B8,{85,90,95},{0.1,0.2,0.3})))</f>
        <v>0</v>
      </c>
    </row>
    <row r="9" spans="1:33" x14ac:dyDescent="0.25">
      <c r="A9" s="35">
        <v>5</v>
      </c>
      <c r="B9" s="39">
        <v>75</v>
      </c>
      <c r="C9" s="40">
        <v>5</v>
      </c>
      <c r="D9" s="41">
        <v>75</v>
      </c>
      <c r="E9" s="34">
        <f t="shared" si="0"/>
        <v>0</v>
      </c>
      <c r="F9" s="34">
        <f>E9*IF(C9&lt;=3,3.5-C9,IF(B9&lt;85,0.05,LOOKUP(B9,{85,90,95},{0.1,0.2,0.3})))</f>
        <v>0</v>
      </c>
      <c r="G9" s="43">
        <v>4</v>
      </c>
      <c r="H9" s="26">
        <f t="shared" si="1"/>
        <v>1</v>
      </c>
      <c r="I9" s="29">
        <f>H9*IF(C9&lt;=3,3.5-C9,IF(B9&lt;85,0.05,LOOKUP(B9,{85,90,95},{0.1,0.2,0.3})))</f>
        <v>0.05</v>
      </c>
      <c r="J9" s="46">
        <v>75</v>
      </c>
      <c r="K9" s="17">
        <f t="shared" si="2"/>
        <v>0</v>
      </c>
      <c r="L9" s="17">
        <f>K9*IF(C9&lt;=3,3.5-C9,IF(B9&lt;85,0.05,ПРСМОТР(B9,{85,90,95},{0.1,0.2,0.3})))</f>
        <v>0</v>
      </c>
      <c r="M9" s="48">
        <v>5</v>
      </c>
      <c r="N9" s="27">
        <f t="shared" si="3"/>
        <v>0</v>
      </c>
      <c r="O9" s="30">
        <f>N9*IF(C9&lt;=3,3.5-C9,IF(B9&lt;85,0.05,LOOKUP(B9,{85,90,95},{0.1,0.2,0.3})))</f>
        <v>0</v>
      </c>
      <c r="P9" s="50">
        <v>70</v>
      </c>
      <c r="Q9" s="25">
        <f t="shared" si="4"/>
        <v>5</v>
      </c>
      <c r="R9" s="25">
        <f>Q9*IF(C9&lt;=3,3.5-C9,IF(B9&lt;85,0.05,LOOKUP(B9,{85,90,95},{0.1,0.2,0.3})))</f>
        <v>0.25</v>
      </c>
      <c r="S9" s="52">
        <v>5</v>
      </c>
      <c r="T9" s="28">
        <f t="shared" si="5"/>
        <v>0</v>
      </c>
      <c r="U9" s="31">
        <f>T9*IF(C9&lt;=3,3.5-C9,IF(B9&lt;85,0.05,LOOKUP(B9,{85,90,95},{0.1,0.2,0.3})))</f>
        <v>0</v>
      </c>
      <c r="V9" s="41">
        <v>75</v>
      </c>
      <c r="W9" s="34">
        <f t="shared" si="6"/>
        <v>0</v>
      </c>
      <c r="X9" s="34">
        <f>W9*IF(C9&lt;=3,3.5-C9,IF(B9&lt;85,0.05,LOOKUP(B9,{85,90,95},{0.1,0.2,0.3})))</f>
        <v>0</v>
      </c>
      <c r="Y9" s="43">
        <v>5</v>
      </c>
      <c r="Z9" s="26">
        <f t="shared" si="7"/>
        <v>0</v>
      </c>
      <c r="AA9" s="29">
        <f>Z9*IF(C9&lt;=3,3.5-C9,IF(B9&lt;85,0.05,LOOKUP(B9,{85,90,95},{0.1,0.2,0.3})))</f>
        <v>0</v>
      </c>
      <c r="AB9" s="46">
        <v>75</v>
      </c>
      <c r="AC9" s="17">
        <f t="shared" si="8"/>
        <v>0</v>
      </c>
      <c r="AD9" s="17">
        <f>AC9*IF(C9&lt;=3,3.5-C9,IF(B9&lt;85,0.05,LOOKUP(B9,{85,90,95},{0.1,0.2,0.3})))</f>
        <v>0</v>
      </c>
      <c r="AE9" s="48">
        <v>5</v>
      </c>
      <c r="AF9" s="27">
        <f t="shared" si="9"/>
        <v>0</v>
      </c>
      <c r="AG9" s="30">
        <f>AF9*IF(C9&lt;=3,3.5-C9,IF(B9&lt;85,0.05,LOOKUP(B9,{85,90,95},{0.1,0.2,0.3})))</f>
        <v>0</v>
      </c>
    </row>
    <row r="10" spans="1:33" x14ac:dyDescent="0.25">
      <c r="A10" s="35">
        <v>6</v>
      </c>
      <c r="B10" s="39">
        <v>70</v>
      </c>
      <c r="C10" s="40">
        <v>6</v>
      </c>
      <c r="D10" s="41">
        <v>70</v>
      </c>
      <c r="E10" s="34">
        <f t="shared" si="0"/>
        <v>0</v>
      </c>
      <c r="F10" s="34">
        <f>E10*IF(C10&lt;=3,3.5-C10,IF(B10&lt;85,0.05,LOOKUP(B10,{85,90,95},{0.1,0.2,0.3})))</f>
        <v>0</v>
      </c>
      <c r="G10" s="43">
        <v>6</v>
      </c>
      <c r="H10" s="26">
        <f t="shared" si="1"/>
        <v>0</v>
      </c>
      <c r="I10" s="29">
        <f>H10*IF(C10&lt;=3,3.5-C10,IF(B10&lt;85,0.05,LOOKUP(B10,{85,90,95},{0.1,0.2,0.3})))</f>
        <v>0</v>
      </c>
      <c r="J10" s="46">
        <v>66</v>
      </c>
      <c r="K10" s="17">
        <f t="shared" si="2"/>
        <v>4</v>
      </c>
      <c r="L10" s="17">
        <f>K10*IF(C10&lt;=3,3.5-C10,IF(B10&lt;85,0.05,ПРСМОТР(B10,{85,90,95},{0.1,0.2,0.3})))</f>
        <v>0.2</v>
      </c>
      <c r="M10" s="48">
        <v>6</v>
      </c>
      <c r="N10" s="27">
        <f t="shared" si="3"/>
        <v>0</v>
      </c>
      <c r="O10" s="30">
        <f>N10*IF(C10&lt;=3,3.5-C10,IF(B10&lt;85,0.05,LOOKUP(B10,{85,90,95},{0.1,0.2,0.3})))</f>
        <v>0</v>
      </c>
      <c r="P10" s="50">
        <v>70</v>
      </c>
      <c r="Q10" s="25">
        <f t="shared" si="4"/>
        <v>0</v>
      </c>
      <c r="R10" s="25">
        <f>Q10*IF(C10&lt;=3,3.5-C10,IF(B10&lt;85,0.05,LOOKUP(B10,{85,90,95},{0.1,0.2,0.3})))</f>
        <v>0</v>
      </c>
      <c r="S10" s="52">
        <v>6</v>
      </c>
      <c r="T10" s="28">
        <f t="shared" si="5"/>
        <v>0</v>
      </c>
      <c r="U10" s="31">
        <f>T10*IF(C10&lt;=3,3.5-C10,IF(B10&lt;85,0.05,LOOKUP(B10,{85,90,95},{0.1,0.2,0.3})))</f>
        <v>0</v>
      </c>
      <c r="V10" s="41">
        <v>70</v>
      </c>
      <c r="W10" s="34">
        <f t="shared" si="6"/>
        <v>0</v>
      </c>
      <c r="X10" s="34">
        <f>W10*IF(C10&lt;=3,3.5-C10,IF(B10&lt;85,0.05,LOOKUP(B10,{85,90,95},{0.1,0.2,0.3})))</f>
        <v>0</v>
      </c>
      <c r="Y10" s="43">
        <v>6</v>
      </c>
      <c r="Z10" s="26">
        <f t="shared" si="7"/>
        <v>0</v>
      </c>
      <c r="AA10" s="29">
        <f>Z10*IF(C10&lt;=3,3.5-C10,IF(B10&lt;85,0.05,LOOKUP(B10,{85,90,95},{0.1,0.2,0.3})))</f>
        <v>0</v>
      </c>
      <c r="AB10" s="46">
        <v>70</v>
      </c>
      <c r="AC10" s="17">
        <f t="shared" si="8"/>
        <v>0</v>
      </c>
      <c r="AD10" s="17">
        <f>AC10*IF(C10&lt;=3,3.5-C10,IF(B10&lt;85,0.05,LOOKUP(B10,{85,90,95},{0.1,0.2,0.3})))</f>
        <v>0</v>
      </c>
      <c r="AE10" s="48">
        <v>6</v>
      </c>
      <c r="AF10" s="27">
        <f t="shared" si="9"/>
        <v>0</v>
      </c>
      <c r="AG10" s="30">
        <f>AF10*IF(C10&lt;=3,3.5-C10,IF(B10&lt;85,0.05,LOOKUP(B10,{85,90,95},{0.1,0.2,0.3})))</f>
        <v>0</v>
      </c>
    </row>
    <row r="11" spans="1:33" ht="15.75" thickBot="1" x14ac:dyDescent="0.3">
      <c r="A11" s="35">
        <v>7</v>
      </c>
      <c r="B11" s="39">
        <v>70</v>
      </c>
      <c r="C11" s="40">
        <v>6</v>
      </c>
      <c r="D11" s="41">
        <v>70</v>
      </c>
      <c r="E11" s="34">
        <f t="shared" si="0"/>
        <v>0</v>
      </c>
      <c r="F11" s="34">
        <f>E11*IF(C11&lt;=3,3.5-C11,IF(B11&lt;85,0.05,LOOKUP(B11,{85,90,95},{0.1,0.2,0.3})))</f>
        <v>0</v>
      </c>
      <c r="G11" s="43">
        <v>6</v>
      </c>
      <c r="H11" s="26">
        <f t="shared" si="1"/>
        <v>0</v>
      </c>
      <c r="I11" s="29">
        <f>H11*IF(C11&lt;=3,3.5-C11,IF(B11&lt;85,0.05,LOOKUP(B11,{85,90,95},{0.1,0.2,0.3})))</f>
        <v>0</v>
      </c>
      <c r="J11" s="46">
        <v>66</v>
      </c>
      <c r="K11" s="17">
        <f t="shared" si="2"/>
        <v>4</v>
      </c>
      <c r="L11" s="17">
        <f>K11*IF(C11&lt;=3,3.5-C11,IF(B11&lt;85,0.05,ПРСМОТР(B11,{85,90,95},{0.1,0.2,0.3})))</f>
        <v>0.2</v>
      </c>
      <c r="M11" s="48">
        <v>6</v>
      </c>
      <c r="N11" s="27">
        <f t="shared" si="3"/>
        <v>0</v>
      </c>
      <c r="O11" s="30">
        <f>N11*IF(C11&lt;=3,3.5-C11,IF(B11&lt;85,0.05,LOOKUP(B11,{85,90,95},{0.1,0.2,0.3})))</f>
        <v>0</v>
      </c>
      <c r="P11" s="50">
        <v>70</v>
      </c>
      <c r="Q11" s="25">
        <f t="shared" si="4"/>
        <v>0</v>
      </c>
      <c r="R11" s="25">
        <f>Q11*IF(C11&lt;=3,3.5-C11,IF(B11&lt;85,0.05,LOOKUP(B11,{85,90,95},{0.1,0.2,0.3})))</f>
        <v>0</v>
      </c>
      <c r="S11" s="52">
        <v>6</v>
      </c>
      <c r="T11" s="28">
        <f t="shared" si="5"/>
        <v>0</v>
      </c>
      <c r="U11" s="31">
        <f>T11*IF(C11&lt;=3,3.5-C11,IF(B11&lt;85,0.05,LOOKUP(B11,{85,90,95},{0.1,0.2,0.3})))</f>
        <v>0</v>
      </c>
      <c r="V11" s="41">
        <v>70</v>
      </c>
      <c r="W11" s="34">
        <f t="shared" si="6"/>
        <v>0</v>
      </c>
      <c r="X11" s="34">
        <f>W11*IF(C11&lt;=3,3.5-C11,IF(B11&lt;85,0.05,LOOKUP(B11,{85,90,95},{0.1,0.2,0.3})))</f>
        <v>0</v>
      </c>
      <c r="Y11" s="43">
        <v>6</v>
      </c>
      <c r="Z11" s="26">
        <f t="shared" si="7"/>
        <v>0</v>
      </c>
      <c r="AA11" s="29">
        <f>Z11*IF(C11&lt;=3,3.5-C11,IF(B11&lt;85,0.05,LOOKUP(B11,{85,90,95},{0.1,0.2,0.3})))</f>
        <v>0</v>
      </c>
      <c r="AB11" s="46">
        <v>70</v>
      </c>
      <c r="AC11" s="17">
        <f t="shared" si="8"/>
        <v>0</v>
      </c>
      <c r="AD11" s="17">
        <f>AC11*IF(C11&lt;=3,3.5-C11,IF(B11&lt;85,0.05,LOOKUP(B11,{85,90,95},{0.1,0.2,0.3})))</f>
        <v>0</v>
      </c>
      <c r="AE11" s="48">
        <v>6</v>
      </c>
      <c r="AF11" s="27">
        <f t="shared" si="9"/>
        <v>0</v>
      </c>
      <c r="AG11" s="30">
        <f>AF11*IF(C11&lt;=3,3.5-C11,IF(B11&lt;85,0.05,LOOKUP(B11,{85,90,95},{0.1,0.2,0.3})))</f>
        <v>0</v>
      </c>
    </row>
    <row r="12" spans="1:33" ht="15.75" thickBot="1" x14ac:dyDescent="0.3">
      <c r="A12" s="90" t="s">
        <v>8</v>
      </c>
      <c r="B12" s="91"/>
      <c r="C12" s="92"/>
      <c r="D12" s="101">
        <f>SUMPRODUCT(ABS(F5:F11))</f>
        <v>12.343499999999997</v>
      </c>
      <c r="E12" s="102"/>
      <c r="F12" s="103"/>
      <c r="G12" s="104">
        <f>SUMPRODUCT(ABS(I5:I11))</f>
        <v>0.1</v>
      </c>
      <c r="H12" s="102"/>
      <c r="I12" s="105"/>
      <c r="J12" s="85">
        <f>SUMPRODUCT(ABS(L5:L11))</f>
        <v>6.976500000000005</v>
      </c>
      <c r="K12" s="86"/>
      <c r="L12" s="87"/>
      <c r="M12" s="88">
        <f>SUMPRODUCT(ABS(O5:O11))</f>
        <v>0</v>
      </c>
      <c r="N12" s="86"/>
      <c r="O12" s="89"/>
      <c r="P12" s="96">
        <f>SUMPRODUCT(ABS(R5:R11))</f>
        <v>7.6735000000000033</v>
      </c>
      <c r="Q12" s="97"/>
      <c r="R12" s="99"/>
      <c r="S12" s="100">
        <f>SUMPRODUCT(ABS(U5:U11))</f>
        <v>0</v>
      </c>
      <c r="T12" s="97"/>
      <c r="U12" s="98"/>
      <c r="V12" s="101">
        <f>SUMPRODUCT(ABS(X5:X11))</f>
        <v>8.0765000000000047</v>
      </c>
      <c r="W12" s="102"/>
      <c r="X12" s="103"/>
      <c r="Y12" s="104">
        <f>SUMPRODUCT(ABS(AA5:AA11))</f>
        <v>2</v>
      </c>
      <c r="Z12" s="102"/>
      <c r="AA12" s="105"/>
      <c r="AB12" s="85">
        <f>SUMPRODUCT(ABS(AD5:AD11))</f>
        <v>14.506499999999996</v>
      </c>
      <c r="AC12" s="86"/>
      <c r="AD12" s="87"/>
      <c r="AE12" s="88">
        <f>SUMPRODUCT(ABS(AG5:AG11))</f>
        <v>0</v>
      </c>
      <c r="AF12" s="86"/>
      <c r="AG12" s="89"/>
    </row>
    <row r="13" spans="1:33" ht="15.75" thickBot="1" x14ac:dyDescent="0.3">
      <c r="A13" s="90" t="s">
        <v>9</v>
      </c>
      <c r="B13" s="91"/>
      <c r="C13" s="92"/>
      <c r="D13" s="93">
        <f>SUM(D12:H12)/2</f>
        <v>6.2217499999999983</v>
      </c>
      <c r="E13" s="94"/>
      <c r="F13" s="94"/>
      <c r="G13" s="94"/>
      <c r="H13" s="94"/>
      <c r="I13" s="95"/>
      <c r="J13" s="85">
        <f>SUM(J12:N12)/2</f>
        <v>3.4882500000000025</v>
      </c>
      <c r="K13" s="86"/>
      <c r="L13" s="86"/>
      <c r="M13" s="86"/>
      <c r="N13" s="86"/>
      <c r="O13" s="89"/>
      <c r="P13" s="96">
        <f>SUM(P12:T12)/2</f>
        <v>3.8367500000000017</v>
      </c>
      <c r="Q13" s="97"/>
      <c r="R13" s="97"/>
      <c r="S13" s="97"/>
      <c r="T13" s="97"/>
      <c r="U13" s="98"/>
      <c r="V13" s="93">
        <f>SUM(V12:Z12)/2</f>
        <v>5.0382500000000023</v>
      </c>
      <c r="W13" s="94"/>
      <c r="X13" s="94"/>
      <c r="Y13" s="94"/>
      <c r="Z13" s="94"/>
      <c r="AA13" s="95"/>
      <c r="AB13" s="85">
        <f>SUM(AB12:AF12)/2</f>
        <v>7.2532499999999978</v>
      </c>
      <c r="AC13" s="86"/>
      <c r="AD13" s="86"/>
      <c r="AE13" s="86"/>
      <c r="AF13" s="86"/>
      <c r="AG13" s="89"/>
    </row>
    <row r="14" spans="1:33" ht="15.75" thickBot="1" x14ac:dyDescent="0.3">
      <c r="A14" s="109" t="s">
        <v>11</v>
      </c>
      <c r="B14" s="110"/>
      <c r="C14" s="111"/>
      <c r="D14" s="93">
        <f>D13/A11</f>
        <v>0.88882142857142832</v>
      </c>
      <c r="E14" s="94"/>
      <c r="F14" s="94"/>
      <c r="G14" s="94"/>
      <c r="H14" s="94"/>
      <c r="I14" s="95"/>
      <c r="J14" s="85">
        <f>J13/A11</f>
        <v>0.49832142857142891</v>
      </c>
      <c r="K14" s="86"/>
      <c r="L14" s="86"/>
      <c r="M14" s="86"/>
      <c r="N14" s="86"/>
      <c r="O14" s="89"/>
      <c r="P14" s="96">
        <f>P13/A11</f>
        <v>0.54810714285714313</v>
      </c>
      <c r="Q14" s="97"/>
      <c r="R14" s="97"/>
      <c r="S14" s="97"/>
      <c r="T14" s="97"/>
      <c r="U14" s="98"/>
      <c r="V14" s="93">
        <f>V13/A11</f>
        <v>0.71975000000000033</v>
      </c>
      <c r="W14" s="94"/>
      <c r="X14" s="94"/>
      <c r="Y14" s="94"/>
      <c r="Z14" s="94"/>
      <c r="AA14" s="95"/>
      <c r="AB14" s="85">
        <f>AB13/A11</f>
        <v>1.0361785714285712</v>
      </c>
      <c r="AC14" s="86"/>
      <c r="AD14" s="86"/>
      <c r="AE14" s="86"/>
      <c r="AF14" s="86"/>
      <c r="AG14" s="89"/>
    </row>
    <row r="15" spans="1:33" ht="15.75" thickBot="1" x14ac:dyDescent="0.3">
      <c r="A15" s="90" t="s">
        <v>10</v>
      </c>
      <c r="B15" s="91"/>
      <c r="C15" s="92"/>
      <c r="D15" s="112">
        <f>MAX(0,100-100*D14)</f>
        <v>11.117857142857162</v>
      </c>
      <c r="E15" s="113"/>
      <c r="F15" s="113"/>
      <c r="G15" s="113"/>
      <c r="H15" s="113"/>
      <c r="I15" s="114"/>
      <c r="J15" s="106">
        <f>MAX(0,100-100*J14)</f>
        <v>50.167857142857109</v>
      </c>
      <c r="K15" s="107"/>
      <c r="L15" s="107"/>
      <c r="M15" s="107"/>
      <c r="N15" s="107"/>
      <c r="O15" s="108"/>
      <c r="P15" s="115">
        <f>MAX(0,100-100*P14)</f>
        <v>45.189285714285688</v>
      </c>
      <c r="Q15" s="116"/>
      <c r="R15" s="116"/>
      <c r="S15" s="116"/>
      <c r="T15" s="116"/>
      <c r="U15" s="117"/>
      <c r="V15" s="112">
        <f>MAX(0,100-100*V14)</f>
        <v>28.024999999999963</v>
      </c>
      <c r="W15" s="113"/>
      <c r="X15" s="113"/>
      <c r="Y15" s="113"/>
      <c r="Z15" s="113"/>
      <c r="AA15" s="114"/>
      <c r="AB15" s="106">
        <f>MAX(0,100-100*AB14)</f>
        <v>0</v>
      </c>
      <c r="AC15" s="107"/>
      <c r="AD15" s="107"/>
      <c r="AE15" s="107"/>
      <c r="AF15" s="107"/>
      <c r="AG15" s="108"/>
    </row>
    <row r="17" spans="2:8" x14ac:dyDescent="0.25">
      <c r="B17" t="s">
        <v>25</v>
      </c>
      <c r="D17">
        <v>11</v>
      </c>
      <c r="E17">
        <v>4</v>
      </c>
      <c r="H17" t="s">
        <v>72</v>
      </c>
    </row>
    <row r="18" spans="2:8" x14ac:dyDescent="0.25">
      <c r="B18" t="s">
        <v>26</v>
      </c>
      <c r="D18">
        <v>50</v>
      </c>
      <c r="E18">
        <v>1</v>
      </c>
    </row>
    <row r="19" spans="2:8" x14ac:dyDescent="0.25">
      <c r="B19" t="s">
        <v>27</v>
      </c>
      <c r="D19">
        <v>45</v>
      </c>
      <c r="E19">
        <v>2</v>
      </c>
    </row>
    <row r="20" spans="2:8" x14ac:dyDescent="0.25">
      <c r="B20" t="s">
        <v>28</v>
      </c>
      <c r="D20">
        <v>28</v>
      </c>
      <c r="E20">
        <v>3</v>
      </c>
    </row>
    <row r="21" spans="2:8" x14ac:dyDescent="0.25">
      <c r="B21" t="s">
        <v>29</v>
      </c>
      <c r="D21">
        <v>0</v>
      </c>
      <c r="E21">
        <v>5</v>
      </c>
    </row>
  </sheetData>
  <sheetProtection sheet="1" objects="1" scenarios="1"/>
  <mergeCells count="48">
    <mergeCell ref="AB15:AG15"/>
    <mergeCell ref="A14:C14"/>
    <mergeCell ref="D14:I14"/>
    <mergeCell ref="J14:O14"/>
    <mergeCell ref="P14:U14"/>
    <mergeCell ref="V14:AA14"/>
    <mergeCell ref="AB14:AG14"/>
    <mergeCell ref="A15:C15"/>
    <mergeCell ref="D15:I15"/>
    <mergeCell ref="J15:O15"/>
    <mergeCell ref="P15:U15"/>
    <mergeCell ref="V15:AA15"/>
    <mergeCell ref="A12:C12"/>
    <mergeCell ref="D12:F12"/>
    <mergeCell ref="G12:I12"/>
    <mergeCell ref="J12:L12"/>
    <mergeCell ref="M12:O12"/>
    <mergeCell ref="AB13:AG13"/>
    <mergeCell ref="P12:R12"/>
    <mergeCell ref="S12:U12"/>
    <mergeCell ref="V12:X12"/>
    <mergeCell ref="Y12:AA12"/>
    <mergeCell ref="A13:C13"/>
    <mergeCell ref="D13:I13"/>
    <mergeCell ref="J13:O13"/>
    <mergeCell ref="P13:U13"/>
    <mergeCell ref="V13:AA13"/>
    <mergeCell ref="S2:U2"/>
    <mergeCell ref="V2:X2"/>
    <mergeCell ref="Y2:AA2"/>
    <mergeCell ref="AB12:AD12"/>
    <mergeCell ref="AE12:AG12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>
      <selection activeCell="K17" sqref="K17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60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83</v>
      </c>
      <c r="C5" s="37">
        <v>1</v>
      </c>
      <c r="D5" s="38">
        <v>82</v>
      </c>
      <c r="E5" s="34">
        <f>B5-D5</f>
        <v>1</v>
      </c>
      <c r="F5" s="34">
        <f>E5*IF(C5&lt;=3,3.5-C5,IF(B5&lt;85,0.05,LOOKUP(B5,{85,90,95},{0.1,0.2,0.3})))</f>
        <v>2.5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83</v>
      </c>
      <c r="K5" s="17">
        <f>B5-J5</f>
        <v>0</v>
      </c>
      <c r="L5" s="17">
        <f>K5*IF(C5&lt;=3,3.5-C5,IF(B5&lt;85,0.05,ПРСМОТР(B5,{85,90,95},{0.1,0.2,0.3})))</f>
        <v>0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85</v>
      </c>
      <c r="Q5" s="25">
        <f>B5-P5</f>
        <v>-2</v>
      </c>
      <c r="R5" s="25">
        <f>Q5*IF(C5&lt;=3,3.5-C5,IF(B5&lt;85,0.05,LOOKUP(B5,{85,90,95},{0.1,0.2,0.3})))</f>
        <v>-5</v>
      </c>
      <c r="S5" s="51">
        <v>1</v>
      </c>
      <c r="T5" s="28">
        <f>C5-S5</f>
        <v>0</v>
      </c>
      <c r="U5" s="31">
        <f>T5*IF(C5&lt;=3,3.5-C5,IF(B5&lt;85,0.05,LOOKUP(B5,{85,90,95},{0.1,0.2,0.3})))</f>
        <v>0</v>
      </c>
      <c r="V5" s="38">
        <v>83</v>
      </c>
      <c r="W5" s="34">
        <f>B5-V5</f>
        <v>0</v>
      </c>
      <c r="X5" s="34">
        <f>W5*IF(C5&lt;=3,3.5-C5,IF(B5&lt;85,0.05,LOOKUP(B5,{85,90,95},{0.1,0.2,0.3})))</f>
        <v>0</v>
      </c>
      <c r="Y5" s="42">
        <v>2</v>
      </c>
      <c r="Z5" s="26">
        <f>C5-Y5</f>
        <v>-1</v>
      </c>
      <c r="AA5" s="29">
        <f>Z5*IF(C5&lt;=3,3.5-C5,IF(B5&lt;85,0.05,LOOKUP(B5,{85,90,95},{0.1,0.2,0.3})))</f>
        <v>-2.5</v>
      </c>
      <c r="AB5" s="45">
        <v>83</v>
      </c>
      <c r="AC5" s="17">
        <f>B5-AB5</f>
        <v>0</v>
      </c>
      <c r="AD5" s="17">
        <f>AC5*IF(C5&lt;=3,3.5-C5,IF(B5&lt;85,0.05,LOOKUP(B5,{85,90,95},{0.1,0.2,0.3})))</f>
        <v>0</v>
      </c>
      <c r="AE5" s="47">
        <v>2</v>
      </c>
      <c r="AF5" s="27">
        <f>C5-AE5</f>
        <v>-1</v>
      </c>
      <c r="AG5" s="30">
        <f>AF5*IF(C5&lt;=3,3.5-C5,IF(B5&lt;85,0.05,LOOKUP(B5,{85,90,95},{0.1,0.2,0.3})))</f>
        <v>-2.5</v>
      </c>
    </row>
    <row r="6" spans="1:33" x14ac:dyDescent="0.25">
      <c r="A6" s="35">
        <v>2</v>
      </c>
      <c r="B6" s="39">
        <v>82.67</v>
      </c>
      <c r="C6" s="40">
        <v>2</v>
      </c>
      <c r="D6" s="41">
        <v>81</v>
      </c>
      <c r="E6" s="34">
        <f t="shared" ref="E6:E8" si="0">B6-D6</f>
        <v>1.6700000000000017</v>
      </c>
      <c r="F6" s="34">
        <f>E6*IF(C6&lt;=3,3.5-C6,IF(B6&lt;85,0.05,LOOKUP(B6,{85,90,95},{0.1,0.2,0.3})))</f>
        <v>2.5050000000000026</v>
      </c>
      <c r="G6" s="43">
        <v>2</v>
      </c>
      <c r="H6" s="26">
        <f t="shared" ref="H6:H8" si="1">C6-G6</f>
        <v>0</v>
      </c>
      <c r="I6" s="29">
        <f>H6*IF(C6&lt;=3,3.5-C6,IF(B6&lt;85,0.05,LOOKUP(B6,{85,90,95},{0.1,0.2,0.3})))</f>
        <v>0</v>
      </c>
      <c r="J6" s="46">
        <v>81</v>
      </c>
      <c r="K6" s="17">
        <f t="shared" ref="K6:K8" si="2">B6-J6</f>
        <v>1.6700000000000017</v>
      </c>
      <c r="L6" s="17">
        <f>K6*IF(C6&lt;=3,3.5-C6,IF(B6&lt;85,0.05,ПРСМОТР(B6,{85,90,95},{0.1,0.2,0.3})))</f>
        <v>2.5050000000000026</v>
      </c>
      <c r="M6" s="48">
        <v>2</v>
      </c>
      <c r="N6" s="27">
        <f t="shared" ref="N6:N8" si="3">C6-M6</f>
        <v>0</v>
      </c>
      <c r="O6" s="30">
        <f>N6*IF(C6&lt;=3,3.5-C6,IF(B6&lt;85,0.05,LOOKUP(B6,{85,90,95},{0.1,0.2,0.3})))</f>
        <v>0</v>
      </c>
      <c r="P6" s="50">
        <v>83</v>
      </c>
      <c r="Q6" s="25">
        <f t="shared" ref="Q6:Q8" si="4">B6-P6</f>
        <v>-0.32999999999999829</v>
      </c>
      <c r="R6" s="25">
        <f>Q6*IF(C6&lt;=3,3.5-C6,IF(B6&lt;85,0.05,LOOKUP(B6,{85,90,95},{0.1,0.2,0.3})))</f>
        <v>-0.49499999999999744</v>
      </c>
      <c r="S6" s="52">
        <v>2</v>
      </c>
      <c r="T6" s="28">
        <f t="shared" ref="T6:T8" si="5">C6-S6</f>
        <v>0</v>
      </c>
      <c r="U6" s="31">
        <f>T6*IF(C6&lt;=3,3.5-C6,IF(B6&lt;85,0.05,LOOKUP(B6,{85,90,95},{0.1,0.2,0.3})))</f>
        <v>0</v>
      </c>
      <c r="V6" s="41">
        <v>84</v>
      </c>
      <c r="W6" s="34">
        <f t="shared" ref="W6:W8" si="6">B6-V6</f>
        <v>-1.3299999999999983</v>
      </c>
      <c r="X6" s="34">
        <f>W6*IF(C6&lt;=3,3.5-C6,IF(B6&lt;85,0.05,LOOKUP(B6,{85,90,95},{0.1,0.2,0.3})))</f>
        <v>-1.9949999999999974</v>
      </c>
      <c r="Y6" s="43">
        <v>1</v>
      </c>
      <c r="Z6" s="26">
        <f t="shared" ref="Z6:Z8" si="7">C6-Y6</f>
        <v>1</v>
      </c>
      <c r="AA6" s="29">
        <f>Z6*IF(C6&lt;=3,3.5-C6,IF(B6&lt;85,0.05,LOOKUP(B6,{85,90,95},{0.1,0.2,0.3})))</f>
        <v>1.5</v>
      </c>
      <c r="AB6" s="46">
        <v>86</v>
      </c>
      <c r="AC6" s="17">
        <f t="shared" ref="AC6:AC8" si="8">B6-AB6</f>
        <v>-3.3299999999999983</v>
      </c>
      <c r="AD6" s="17">
        <f>AC6*IF(C6&lt;=3,3.5-C6,IF(B6&lt;85,0.05,LOOKUP(B6,{85,90,95},{0.1,0.2,0.3})))</f>
        <v>-4.9949999999999974</v>
      </c>
      <c r="AE6" s="48">
        <v>1</v>
      </c>
      <c r="AF6" s="27">
        <f t="shared" ref="AF6:AF8" si="9">C6-AE6</f>
        <v>1</v>
      </c>
      <c r="AG6" s="30">
        <f>AF6*IF(C6&lt;=3,3.5-C6,IF(B6&lt;85,0.05,LOOKUP(B6,{85,90,95},{0.1,0.2,0.3})))</f>
        <v>1.5</v>
      </c>
    </row>
    <row r="7" spans="1:33" x14ac:dyDescent="0.25">
      <c r="A7" s="35">
        <v>3</v>
      </c>
      <c r="B7" s="39">
        <v>81</v>
      </c>
      <c r="C7" s="40">
        <v>3</v>
      </c>
      <c r="D7" s="41">
        <v>78</v>
      </c>
      <c r="E7" s="34">
        <f t="shared" si="0"/>
        <v>3</v>
      </c>
      <c r="F7" s="34">
        <f>E7*IF(C7&lt;=3,3.5-C7,IF(B7&lt;85,0.05,LOOKUP(B7,{85,90,95},{0.1,0.2,0.3})))</f>
        <v>1.5</v>
      </c>
      <c r="G7" s="43">
        <v>3</v>
      </c>
      <c r="H7" s="26">
        <f t="shared" si="1"/>
        <v>0</v>
      </c>
      <c r="I7" s="29">
        <f>H7*IF(C7&lt;=3,3.5-C7,IF(B7&lt;85,0.05,LOOKUP(B7,{85,90,95},{0.1,0.2,0.3})))</f>
        <v>0</v>
      </c>
      <c r="J7" s="46">
        <v>78</v>
      </c>
      <c r="K7" s="17">
        <f t="shared" si="2"/>
        <v>3</v>
      </c>
      <c r="L7" s="17">
        <f>K7*IF(C7&lt;=3,3.5-C7,IF(B7&lt;85,0.05,ПРСМОТР(B7,{85,90,95},{0.1,0.2,0.3})))</f>
        <v>1.5</v>
      </c>
      <c r="M7" s="48">
        <v>3</v>
      </c>
      <c r="N7" s="27">
        <f t="shared" si="3"/>
        <v>0</v>
      </c>
      <c r="O7" s="30">
        <f>N7*IF(C7&lt;=3,3.5-C7,IF(B7&lt;85,0.05,LOOKUP(B7,{85,90,95},{0.1,0.2,0.3})))</f>
        <v>0</v>
      </c>
      <c r="P7" s="50">
        <v>83</v>
      </c>
      <c r="Q7" s="25">
        <f t="shared" si="4"/>
        <v>-2</v>
      </c>
      <c r="R7" s="25">
        <f>Q7*IF(C7&lt;=3,3.5-C7,IF(B7&lt;85,0.05,LOOKUP(B7,{85,90,95},{0.1,0.2,0.3})))</f>
        <v>-1</v>
      </c>
      <c r="S7" s="52">
        <v>3</v>
      </c>
      <c r="T7" s="28">
        <f t="shared" si="5"/>
        <v>0</v>
      </c>
      <c r="U7" s="31">
        <f>T7*IF(C7&lt;=3,3.5-C7,IF(B7&lt;85,0.05,LOOKUP(B7,{85,90,95},{0.1,0.2,0.3})))</f>
        <v>0</v>
      </c>
      <c r="V7" s="41">
        <v>83</v>
      </c>
      <c r="W7" s="34">
        <f t="shared" si="6"/>
        <v>-2</v>
      </c>
      <c r="X7" s="34">
        <f>W7*IF(C7&lt;=3,3.5-C7,IF(B7&lt;85,0.05,LOOKUP(B7,{85,90,95},{0.1,0.2,0.3})))</f>
        <v>-1</v>
      </c>
      <c r="Y7" s="43">
        <v>3</v>
      </c>
      <c r="Z7" s="26">
        <f t="shared" si="7"/>
        <v>0</v>
      </c>
      <c r="AA7" s="29">
        <f>Z7*IF(C7&lt;=3,3.5-C7,IF(B7&lt;85,0.05,LOOKUP(B7,{85,90,95},{0.1,0.2,0.3})))</f>
        <v>0</v>
      </c>
      <c r="AB7" s="46">
        <v>82</v>
      </c>
      <c r="AC7" s="17">
        <f t="shared" si="8"/>
        <v>-1</v>
      </c>
      <c r="AD7" s="17">
        <f>AC7*IF(C7&lt;=3,3.5-C7,IF(B7&lt;85,0.05,LOOKUP(B7,{85,90,95},{0.1,0.2,0.3})))</f>
        <v>-0.5</v>
      </c>
      <c r="AE7" s="48">
        <v>3</v>
      </c>
      <c r="AF7" s="27">
        <f t="shared" si="9"/>
        <v>0</v>
      </c>
      <c r="AG7" s="30">
        <f>AF7*IF(C7&lt;=3,3.5-C7,IF(B7&lt;85,0.05,LOOKUP(B7,{85,90,95},{0.1,0.2,0.3})))</f>
        <v>0</v>
      </c>
    </row>
    <row r="8" spans="1:33" ht="15.75" thickBot="1" x14ac:dyDescent="0.3">
      <c r="A8" s="35">
        <v>4</v>
      </c>
      <c r="B8" s="39">
        <v>76</v>
      </c>
      <c r="C8" s="40">
        <v>4</v>
      </c>
      <c r="D8" s="41">
        <v>75</v>
      </c>
      <c r="E8" s="34">
        <f t="shared" si="0"/>
        <v>1</v>
      </c>
      <c r="F8" s="34">
        <f>E8*IF(C8&lt;=3,3.5-C8,IF(B8&lt;85,0.05,LOOKUP(B8,{85,90,95},{0.1,0.2,0.3})))</f>
        <v>0.05</v>
      </c>
      <c r="G8" s="43">
        <v>4</v>
      </c>
      <c r="H8" s="26">
        <f t="shared" si="1"/>
        <v>0</v>
      </c>
      <c r="I8" s="29">
        <f>H8*IF(C8&lt;=3,3.5-C8,IF(B8&lt;85,0.05,LOOKUP(B8,{85,90,95},{0.1,0.2,0.3})))</f>
        <v>0</v>
      </c>
      <c r="J8" s="46">
        <v>75</v>
      </c>
      <c r="K8" s="17">
        <f t="shared" si="2"/>
        <v>1</v>
      </c>
      <c r="L8" s="17">
        <f>K8*IF(C8&lt;=3,3.5-C8,IF(B8&lt;85,0.05,ПРСМОТР(B8,{85,90,95},{0.1,0.2,0.3})))</f>
        <v>0.05</v>
      </c>
      <c r="M8" s="48">
        <v>4</v>
      </c>
      <c r="N8" s="27">
        <f t="shared" si="3"/>
        <v>0</v>
      </c>
      <c r="O8" s="30">
        <f>N8*IF(C8&lt;=3,3.5-C8,IF(B8&lt;85,0.05,LOOKUP(B8,{85,90,95},{0.1,0.2,0.3})))</f>
        <v>0</v>
      </c>
      <c r="P8" s="50">
        <v>80</v>
      </c>
      <c r="Q8" s="25">
        <f t="shared" si="4"/>
        <v>-4</v>
      </c>
      <c r="R8" s="25">
        <f>Q8*IF(C8&lt;=3,3.5-C8,IF(B8&lt;85,0.05,LOOKUP(B8,{85,90,95},{0.1,0.2,0.3})))</f>
        <v>-0.2</v>
      </c>
      <c r="S8" s="52">
        <v>4</v>
      </c>
      <c r="T8" s="28">
        <f t="shared" si="5"/>
        <v>0</v>
      </c>
      <c r="U8" s="31">
        <f>T8*IF(C8&lt;=3,3.5-C8,IF(B8&lt;85,0.05,LOOKUP(B8,{85,90,95},{0.1,0.2,0.3})))</f>
        <v>0</v>
      </c>
      <c r="V8" s="41">
        <v>77</v>
      </c>
      <c r="W8" s="34">
        <f t="shared" si="6"/>
        <v>-1</v>
      </c>
      <c r="X8" s="34">
        <f>W8*IF(C8&lt;=3,3.5-C8,IF(B8&lt;85,0.05,LOOKUP(B8,{85,90,95},{0.1,0.2,0.3})))</f>
        <v>-0.05</v>
      </c>
      <c r="Y8" s="43">
        <v>4</v>
      </c>
      <c r="Z8" s="26">
        <f t="shared" si="7"/>
        <v>0</v>
      </c>
      <c r="AA8" s="29">
        <f>Z8*IF(C8&lt;=3,3.5-C8,IF(B8&lt;85,0.05,LOOKUP(B8,{85,90,95},{0.1,0.2,0.3})))</f>
        <v>0</v>
      </c>
      <c r="AB8" s="46">
        <v>76</v>
      </c>
      <c r="AC8" s="17">
        <f t="shared" si="8"/>
        <v>0</v>
      </c>
      <c r="AD8" s="17">
        <f>AC8*IF(C8&lt;=3,3.5-C8,IF(B8&lt;85,0.05,LOOKUP(B8,{85,90,95},{0.1,0.2,0.3})))</f>
        <v>0</v>
      </c>
      <c r="AE8" s="48">
        <v>4</v>
      </c>
      <c r="AF8" s="27">
        <f t="shared" si="9"/>
        <v>0</v>
      </c>
      <c r="AG8" s="30">
        <f>AF8*IF(C8&lt;=3,3.5-C8,IF(B8&lt;85,0.05,LOOKUP(B8,{85,90,95},{0.1,0.2,0.3})))</f>
        <v>0</v>
      </c>
    </row>
    <row r="9" spans="1:33" ht="15.75" thickBot="1" x14ac:dyDescent="0.3">
      <c r="A9" s="90" t="s">
        <v>8</v>
      </c>
      <c r="B9" s="91"/>
      <c r="C9" s="92"/>
      <c r="D9" s="101">
        <f>SUMPRODUCT(ABS(F5:F8))</f>
        <v>6.5550000000000024</v>
      </c>
      <c r="E9" s="102"/>
      <c r="F9" s="103"/>
      <c r="G9" s="104">
        <f>SUMPRODUCT(ABS(I5:I8))</f>
        <v>0</v>
      </c>
      <c r="H9" s="102"/>
      <c r="I9" s="105"/>
      <c r="J9" s="85">
        <f>SUMPRODUCT(ABS(L5:L8))</f>
        <v>4.0550000000000024</v>
      </c>
      <c r="K9" s="86"/>
      <c r="L9" s="87"/>
      <c r="M9" s="88">
        <f>SUMPRODUCT(ABS(O5:O8))</f>
        <v>0</v>
      </c>
      <c r="N9" s="86"/>
      <c r="O9" s="89"/>
      <c r="P9" s="96">
        <f>SUMPRODUCT(ABS(R5:R8))</f>
        <v>6.6949999999999976</v>
      </c>
      <c r="Q9" s="97"/>
      <c r="R9" s="99"/>
      <c r="S9" s="100">
        <f>SUMPRODUCT(ABS(U5:U8))</f>
        <v>0</v>
      </c>
      <c r="T9" s="97"/>
      <c r="U9" s="98"/>
      <c r="V9" s="101">
        <f>SUMPRODUCT(ABS(X5:X8))</f>
        <v>3.0449999999999973</v>
      </c>
      <c r="W9" s="102"/>
      <c r="X9" s="103"/>
      <c r="Y9" s="104">
        <f>SUMPRODUCT(ABS(AA5:AA8))</f>
        <v>4</v>
      </c>
      <c r="Z9" s="102"/>
      <c r="AA9" s="105"/>
      <c r="AB9" s="85">
        <f>SUMPRODUCT(ABS(AD5:AD8))</f>
        <v>5.4949999999999974</v>
      </c>
      <c r="AC9" s="86"/>
      <c r="AD9" s="87"/>
      <c r="AE9" s="88">
        <f>SUMPRODUCT(ABS(AG5:AG8))</f>
        <v>4</v>
      </c>
      <c r="AF9" s="86"/>
      <c r="AG9" s="89"/>
    </row>
    <row r="10" spans="1:33" ht="15.75" thickBot="1" x14ac:dyDescent="0.3">
      <c r="A10" s="90" t="s">
        <v>9</v>
      </c>
      <c r="B10" s="91"/>
      <c r="C10" s="92"/>
      <c r="D10" s="93">
        <f>SUM(D9:H9)/2</f>
        <v>3.2775000000000012</v>
      </c>
      <c r="E10" s="94"/>
      <c r="F10" s="94"/>
      <c r="G10" s="94"/>
      <c r="H10" s="94"/>
      <c r="I10" s="95"/>
      <c r="J10" s="85">
        <f>SUM(J9:N9)/2</f>
        <v>2.0275000000000012</v>
      </c>
      <c r="K10" s="86"/>
      <c r="L10" s="86"/>
      <c r="M10" s="86"/>
      <c r="N10" s="86"/>
      <c r="O10" s="89"/>
      <c r="P10" s="96">
        <f>SUM(P9:T9)/2</f>
        <v>3.3474999999999988</v>
      </c>
      <c r="Q10" s="97"/>
      <c r="R10" s="97"/>
      <c r="S10" s="97"/>
      <c r="T10" s="97"/>
      <c r="U10" s="98"/>
      <c r="V10" s="93">
        <f>SUM(V9:Z9)/2</f>
        <v>3.5224999999999986</v>
      </c>
      <c r="W10" s="94"/>
      <c r="X10" s="94"/>
      <c r="Y10" s="94"/>
      <c r="Z10" s="94"/>
      <c r="AA10" s="95"/>
      <c r="AB10" s="85">
        <f>SUM(AB9:AF9)/2</f>
        <v>4.7474999999999987</v>
      </c>
      <c r="AC10" s="86"/>
      <c r="AD10" s="86"/>
      <c r="AE10" s="86"/>
      <c r="AF10" s="86"/>
      <c r="AG10" s="89"/>
    </row>
    <row r="11" spans="1:33" ht="15.75" thickBot="1" x14ac:dyDescent="0.3">
      <c r="A11" s="109" t="s">
        <v>11</v>
      </c>
      <c r="B11" s="110"/>
      <c r="C11" s="111"/>
      <c r="D11" s="93">
        <f>D10/A8</f>
        <v>0.8193750000000003</v>
      </c>
      <c r="E11" s="94"/>
      <c r="F11" s="94"/>
      <c r="G11" s="94"/>
      <c r="H11" s="94"/>
      <c r="I11" s="95"/>
      <c r="J11" s="85">
        <f>J10/A8</f>
        <v>0.5068750000000003</v>
      </c>
      <c r="K11" s="86"/>
      <c r="L11" s="86"/>
      <c r="M11" s="86"/>
      <c r="N11" s="86"/>
      <c r="O11" s="89"/>
      <c r="P11" s="96">
        <f>P10/A8</f>
        <v>0.8368749999999997</v>
      </c>
      <c r="Q11" s="97"/>
      <c r="R11" s="97"/>
      <c r="S11" s="97"/>
      <c r="T11" s="97"/>
      <c r="U11" s="98"/>
      <c r="V11" s="93">
        <f>V10/A8</f>
        <v>0.88062499999999966</v>
      </c>
      <c r="W11" s="94"/>
      <c r="X11" s="94"/>
      <c r="Y11" s="94"/>
      <c r="Z11" s="94"/>
      <c r="AA11" s="95"/>
      <c r="AB11" s="85">
        <f>AB10/A8</f>
        <v>1.1868749999999997</v>
      </c>
      <c r="AC11" s="86"/>
      <c r="AD11" s="86"/>
      <c r="AE11" s="86"/>
      <c r="AF11" s="86"/>
      <c r="AG11" s="89"/>
    </row>
    <row r="12" spans="1:33" ht="15.75" thickBot="1" x14ac:dyDescent="0.3">
      <c r="A12" s="90" t="s">
        <v>10</v>
      </c>
      <c r="B12" s="91"/>
      <c r="C12" s="92"/>
      <c r="D12" s="112">
        <f>MAX(0,100-100*D11)</f>
        <v>18.062499999999972</v>
      </c>
      <c r="E12" s="113"/>
      <c r="F12" s="113"/>
      <c r="G12" s="113"/>
      <c r="H12" s="113"/>
      <c r="I12" s="114"/>
      <c r="J12" s="106">
        <f>MAX(0,100-100*J11)</f>
        <v>49.312499999999972</v>
      </c>
      <c r="K12" s="107"/>
      <c r="L12" s="107"/>
      <c r="M12" s="107"/>
      <c r="N12" s="107"/>
      <c r="O12" s="108"/>
      <c r="P12" s="115">
        <f>MAX(0,100-100*P11)</f>
        <v>16.312500000000028</v>
      </c>
      <c r="Q12" s="116"/>
      <c r="R12" s="116"/>
      <c r="S12" s="116"/>
      <c r="T12" s="116"/>
      <c r="U12" s="117"/>
      <c r="V12" s="112">
        <f>MAX(0,100-100*V11)</f>
        <v>11.937500000000028</v>
      </c>
      <c r="W12" s="113"/>
      <c r="X12" s="113"/>
      <c r="Y12" s="113"/>
      <c r="Z12" s="113"/>
      <c r="AA12" s="114"/>
      <c r="AB12" s="106">
        <f>MAX(0,100-100*AB11)</f>
        <v>0</v>
      </c>
      <c r="AC12" s="107"/>
      <c r="AD12" s="107"/>
      <c r="AE12" s="107"/>
      <c r="AF12" s="107"/>
      <c r="AG12" s="108"/>
    </row>
    <row r="14" spans="1:33" x14ac:dyDescent="0.25">
      <c r="B14" t="s">
        <v>19</v>
      </c>
      <c r="D14">
        <v>18</v>
      </c>
      <c r="E14">
        <v>2</v>
      </c>
      <c r="I14" t="s">
        <v>71</v>
      </c>
    </row>
    <row r="15" spans="1:33" x14ac:dyDescent="0.25">
      <c r="B15" t="s">
        <v>20</v>
      </c>
      <c r="D15">
        <v>49</v>
      </c>
      <c r="E15">
        <v>1</v>
      </c>
    </row>
    <row r="16" spans="1:33" x14ac:dyDescent="0.25">
      <c r="B16" t="s">
        <v>21</v>
      </c>
      <c r="D16">
        <v>16</v>
      </c>
      <c r="E16">
        <v>3</v>
      </c>
    </row>
    <row r="17" spans="2:5" x14ac:dyDescent="0.25">
      <c r="B17" t="s">
        <v>22</v>
      </c>
      <c r="D17">
        <v>12</v>
      </c>
      <c r="E17">
        <v>4</v>
      </c>
    </row>
    <row r="18" spans="2:5" x14ac:dyDescent="0.25">
      <c r="B18" t="s">
        <v>23</v>
      </c>
      <c r="D18">
        <v>0</v>
      </c>
      <c r="E18">
        <v>5</v>
      </c>
    </row>
  </sheetData>
  <sheetProtection sheet="1" objects="1" scenarios="1"/>
  <mergeCells count="48">
    <mergeCell ref="AB12:AG12"/>
    <mergeCell ref="A11:C11"/>
    <mergeCell ref="D11:I11"/>
    <mergeCell ref="J11:O11"/>
    <mergeCell ref="P11:U11"/>
    <mergeCell ref="V11:AA11"/>
    <mergeCell ref="AB11:AG11"/>
    <mergeCell ref="A12:C12"/>
    <mergeCell ref="D12:I12"/>
    <mergeCell ref="J12:O12"/>
    <mergeCell ref="P12:U12"/>
    <mergeCell ref="V12:AA12"/>
    <mergeCell ref="A9:C9"/>
    <mergeCell ref="D9:F9"/>
    <mergeCell ref="G9:I9"/>
    <mergeCell ref="J9:L9"/>
    <mergeCell ref="M9:O9"/>
    <mergeCell ref="AB10:AG10"/>
    <mergeCell ref="P9:R9"/>
    <mergeCell ref="S9:U9"/>
    <mergeCell ref="V9:X9"/>
    <mergeCell ref="Y9:AA9"/>
    <mergeCell ref="A10:C10"/>
    <mergeCell ref="D10:I10"/>
    <mergeCell ref="J10:O10"/>
    <mergeCell ref="P10:U10"/>
    <mergeCell ref="V10:AA10"/>
    <mergeCell ref="S2:U2"/>
    <mergeCell ref="V2:X2"/>
    <mergeCell ref="Y2:AA2"/>
    <mergeCell ref="AB9:AD9"/>
    <mergeCell ref="AE9:AG9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>
      <selection activeCell="K17" sqref="K17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62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78</v>
      </c>
      <c r="C5" s="37">
        <v>1</v>
      </c>
      <c r="D5" s="38">
        <v>77</v>
      </c>
      <c r="E5" s="34">
        <f>B5-D5</f>
        <v>1</v>
      </c>
      <c r="F5" s="34">
        <f>E5*IF(C5&lt;=3,3.5-C5,IF(B5&lt;85,0.05,LOOKUP(B5,{85,90,95},{0.1,0.2,0.3})))</f>
        <v>2.5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77</v>
      </c>
      <c r="K5" s="17">
        <f>B5-J5</f>
        <v>1</v>
      </c>
      <c r="L5" s="17">
        <f>K5*IF(C5&lt;=3,3.5-C5,IF(B5&lt;85,0.05,ПРСМОТР(B5,{85,90,95},{0.1,0.2,0.3})))</f>
        <v>2.5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80</v>
      </c>
      <c r="Q5" s="25">
        <f>B5-P5</f>
        <v>-2</v>
      </c>
      <c r="R5" s="25">
        <f>Q5*IF(C5&lt;=3,3.5-C5,IF(B5&lt;85,0.05,LOOKUP(B5,{85,90,95},{0.1,0.2,0.3})))</f>
        <v>-5</v>
      </c>
      <c r="S5" s="51">
        <v>1</v>
      </c>
      <c r="T5" s="28">
        <f>C5-S5</f>
        <v>0</v>
      </c>
      <c r="U5" s="31">
        <f>T5*IF(C5&lt;=3,3.5-C5,IF(B5&lt;85,0.05,LOOKUP(B5,{85,90,95},{0.1,0.2,0.3})))</f>
        <v>0</v>
      </c>
      <c r="V5" s="38">
        <v>82</v>
      </c>
      <c r="W5" s="34">
        <f>B5-V5</f>
        <v>-4</v>
      </c>
      <c r="X5" s="34">
        <f>W5*IF(C5&lt;=3,3.5-C5,IF(B5&lt;85,0.05,LOOKUP(B5,{85,90,95},{0.1,0.2,0.3})))</f>
        <v>-10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77</v>
      </c>
      <c r="AC5" s="17">
        <f>B5-AB5</f>
        <v>1</v>
      </c>
      <c r="AD5" s="17">
        <f>AC5*IF(C5&lt;=3,3.5-C5,IF(B5&lt;85,0.05,LOOKUP(B5,{85,90,95},{0.1,0.2,0.3})))</f>
        <v>2.5</v>
      </c>
      <c r="AE5" s="47">
        <v>1</v>
      </c>
      <c r="AF5" s="27">
        <f>C5-AE5</f>
        <v>0</v>
      </c>
      <c r="AG5" s="30">
        <f>AF5*IF(C5&lt;=3,3.5-C5,IF(B5&lt;85,0.05,LOOKUP(B5,{85,90,95},{0.1,0.2,0.3})))</f>
        <v>0</v>
      </c>
    </row>
    <row r="6" spans="1:33" x14ac:dyDescent="0.25">
      <c r="A6" s="35">
        <v>2</v>
      </c>
      <c r="B6" s="39">
        <v>76.67</v>
      </c>
      <c r="C6" s="40">
        <v>2</v>
      </c>
      <c r="D6" s="41">
        <v>75</v>
      </c>
      <c r="E6" s="34">
        <f t="shared" ref="E6:E8" si="0">B6-D6</f>
        <v>1.6700000000000017</v>
      </c>
      <c r="F6" s="34">
        <f>E6*IF(C6&lt;=3,3.5-C6,IF(B6&lt;85,0.05,LOOKUP(B6,{85,90,95},{0.1,0.2,0.3})))</f>
        <v>2.5050000000000026</v>
      </c>
      <c r="G6" s="43">
        <v>2</v>
      </c>
      <c r="H6" s="26">
        <f t="shared" ref="H6:H8" si="1">C6-G6</f>
        <v>0</v>
      </c>
      <c r="I6" s="29">
        <f>H6*IF(C6&lt;=3,3.5-C6,IF(B6&lt;85,0.05,LOOKUP(B6,{85,90,95},{0.1,0.2,0.3})))</f>
        <v>0</v>
      </c>
      <c r="J6" s="46">
        <v>76</v>
      </c>
      <c r="K6" s="17">
        <f t="shared" ref="K6:K8" si="2">B6-J6</f>
        <v>0.67000000000000171</v>
      </c>
      <c r="L6" s="17">
        <f>K6*IF(C6&lt;=3,3.5-C6,IF(B6&lt;85,0.05,ПРСМОТР(B6,{85,90,95},{0.1,0.2,0.3})))</f>
        <v>1.0050000000000026</v>
      </c>
      <c r="M6" s="48">
        <v>2</v>
      </c>
      <c r="N6" s="27">
        <f t="shared" ref="N6:N8" si="3">C6-M6</f>
        <v>0</v>
      </c>
      <c r="O6" s="30">
        <f>N6*IF(C6&lt;=3,3.5-C6,IF(B6&lt;85,0.05,LOOKUP(B6,{85,90,95},{0.1,0.2,0.3})))</f>
        <v>0</v>
      </c>
      <c r="P6" s="50">
        <v>78</v>
      </c>
      <c r="Q6" s="25">
        <f t="shared" ref="Q6:Q8" si="4">B6-P6</f>
        <v>-1.3299999999999983</v>
      </c>
      <c r="R6" s="25">
        <f>Q6*IF(C6&lt;=3,3.5-C6,IF(B6&lt;85,0.05,LOOKUP(B6,{85,90,95},{0.1,0.2,0.3})))</f>
        <v>-1.9949999999999974</v>
      </c>
      <c r="S6" s="52">
        <v>2</v>
      </c>
      <c r="T6" s="28">
        <f t="shared" ref="T6:T8" si="5">C6-S6</f>
        <v>0</v>
      </c>
      <c r="U6" s="31">
        <f>T6*IF(C6&lt;=3,3.5-C6,IF(B6&lt;85,0.05,LOOKUP(B6,{85,90,95},{0.1,0.2,0.3})))</f>
        <v>0</v>
      </c>
      <c r="V6" s="41">
        <v>77</v>
      </c>
      <c r="W6" s="34">
        <f t="shared" ref="W6:W8" si="6">B6-V6</f>
        <v>-0.32999999999999829</v>
      </c>
      <c r="X6" s="34">
        <f>W6*IF(C6&lt;=3,3.5-C6,IF(B6&lt;85,0.05,LOOKUP(B6,{85,90,95},{0.1,0.2,0.3})))</f>
        <v>-0.49499999999999744</v>
      </c>
      <c r="Y6" s="43">
        <v>2</v>
      </c>
      <c r="Z6" s="26">
        <f t="shared" ref="Z6:Z8" si="7">C6-Y6</f>
        <v>0</v>
      </c>
      <c r="AA6" s="29">
        <f>Z6*IF(C6&lt;=3,3.5-C6,IF(B6&lt;85,0.05,LOOKUP(B6,{85,90,95},{0.1,0.2,0.3})))</f>
        <v>0</v>
      </c>
      <c r="AB6" s="46">
        <v>77</v>
      </c>
      <c r="AC6" s="17">
        <f t="shared" ref="AC6:AC8" si="8">B6-AB6</f>
        <v>-0.32999999999999829</v>
      </c>
      <c r="AD6" s="17">
        <f>AC6*IF(C6&lt;=3,3.5-C6,IF(B6&lt;85,0.05,LOOKUP(B6,{85,90,95},{0.1,0.2,0.3})))</f>
        <v>-0.49499999999999744</v>
      </c>
      <c r="AE6" s="48">
        <v>2</v>
      </c>
      <c r="AF6" s="27">
        <f t="shared" ref="AF6:AF8" si="9">C6-AE6</f>
        <v>0</v>
      </c>
      <c r="AG6" s="30">
        <f>AF6*IF(C6&lt;=3,3.5-C6,IF(B6&lt;85,0.05,LOOKUP(B6,{85,90,95},{0.1,0.2,0.3})))</f>
        <v>0</v>
      </c>
    </row>
    <row r="7" spans="1:33" x14ac:dyDescent="0.25">
      <c r="A7" s="35">
        <v>3</v>
      </c>
      <c r="B7" s="39">
        <v>73.67</v>
      </c>
      <c r="C7" s="40">
        <v>3</v>
      </c>
      <c r="D7" s="41">
        <v>74</v>
      </c>
      <c r="E7" s="34">
        <f t="shared" si="0"/>
        <v>-0.32999999999999829</v>
      </c>
      <c r="F7" s="34">
        <f>E7*IF(C7&lt;=3,3.5-C7,IF(B7&lt;85,0.05,LOOKUP(B7,{85,90,95},{0.1,0.2,0.3})))</f>
        <v>-0.16499999999999915</v>
      </c>
      <c r="G7" s="43">
        <v>3</v>
      </c>
      <c r="H7" s="26">
        <f t="shared" si="1"/>
        <v>0</v>
      </c>
      <c r="I7" s="29">
        <f>H7*IF(C7&lt;=3,3.5-C7,IF(B7&lt;85,0.05,LOOKUP(B7,{85,90,95},{0.1,0.2,0.3})))</f>
        <v>0</v>
      </c>
      <c r="J7" s="46">
        <v>70</v>
      </c>
      <c r="K7" s="17">
        <f t="shared" si="2"/>
        <v>3.6700000000000017</v>
      </c>
      <c r="L7" s="17">
        <f>K7*IF(C7&lt;=3,3.5-C7,IF(B7&lt;85,0.05,ПРСМОТР(B7,{85,90,95},{0.1,0.2,0.3})))</f>
        <v>1.8350000000000009</v>
      </c>
      <c r="M7" s="48">
        <v>4</v>
      </c>
      <c r="N7" s="27">
        <f t="shared" si="3"/>
        <v>-1</v>
      </c>
      <c r="O7" s="30">
        <f>N7*IF(C7&lt;=3,3.5-C7,IF(B7&lt;85,0.05,LOOKUP(B7,{85,90,95},{0.1,0.2,0.3})))</f>
        <v>-0.5</v>
      </c>
      <c r="P7" s="50">
        <v>73</v>
      </c>
      <c r="Q7" s="25">
        <f t="shared" si="4"/>
        <v>0.67000000000000171</v>
      </c>
      <c r="R7" s="25">
        <f>Q7*IF(C7&lt;=3,3.5-C7,IF(B7&lt;85,0.05,LOOKUP(B7,{85,90,95},{0.1,0.2,0.3})))</f>
        <v>0.33500000000000085</v>
      </c>
      <c r="S7" s="52">
        <v>4</v>
      </c>
      <c r="T7" s="28">
        <f t="shared" si="5"/>
        <v>-1</v>
      </c>
      <c r="U7" s="31">
        <f>T7*IF(C7&lt;=3,3.5-C7,IF(B7&lt;85,0.05,LOOKUP(B7,{85,90,95},{0.1,0.2,0.3})))</f>
        <v>-0.5</v>
      </c>
      <c r="V7" s="41">
        <v>74</v>
      </c>
      <c r="W7" s="34">
        <f t="shared" si="6"/>
        <v>-0.32999999999999829</v>
      </c>
      <c r="X7" s="34">
        <f>W7*IF(C7&lt;=3,3.5-C7,IF(B7&lt;85,0.05,LOOKUP(B7,{85,90,95},{0.1,0.2,0.3})))</f>
        <v>-0.16499999999999915</v>
      </c>
      <c r="Y7" s="43">
        <v>3</v>
      </c>
      <c r="Z7" s="26">
        <f t="shared" si="7"/>
        <v>0</v>
      </c>
      <c r="AA7" s="29">
        <f>Z7*IF(C7&lt;=3,3.5-C7,IF(B7&lt;85,0.05,LOOKUP(B7,{85,90,95},{0.1,0.2,0.3})))</f>
        <v>0</v>
      </c>
      <c r="AB7" s="46">
        <v>75</v>
      </c>
      <c r="AC7" s="17">
        <f t="shared" si="8"/>
        <v>-1.3299999999999983</v>
      </c>
      <c r="AD7" s="17">
        <f>AC7*IF(C7&lt;=3,3.5-C7,IF(B7&lt;85,0.05,LOOKUP(B7,{85,90,95},{0.1,0.2,0.3})))</f>
        <v>-0.66499999999999915</v>
      </c>
      <c r="AE7" s="48">
        <v>3</v>
      </c>
      <c r="AF7" s="27">
        <f t="shared" si="9"/>
        <v>0</v>
      </c>
      <c r="AG7" s="30">
        <f>AF7*IF(C7&lt;=3,3.5-C7,IF(B7&lt;85,0.05,LOOKUP(B7,{85,90,95},{0.1,0.2,0.3})))</f>
        <v>0</v>
      </c>
    </row>
    <row r="8" spans="1:33" ht="15.75" thickBot="1" x14ac:dyDescent="0.3">
      <c r="A8" s="35">
        <v>4</v>
      </c>
      <c r="B8" s="39">
        <v>73</v>
      </c>
      <c r="C8" s="40">
        <v>4</v>
      </c>
      <c r="D8" s="41">
        <v>73</v>
      </c>
      <c r="E8" s="34">
        <f t="shared" si="0"/>
        <v>0</v>
      </c>
      <c r="F8" s="34">
        <f>E8*IF(C8&lt;=3,3.5-C8,IF(B8&lt;85,0.05,LOOKUP(B8,{85,90,95},{0.1,0.2,0.3})))</f>
        <v>0</v>
      </c>
      <c r="G8" s="43">
        <v>4</v>
      </c>
      <c r="H8" s="26">
        <f t="shared" si="1"/>
        <v>0</v>
      </c>
      <c r="I8" s="29">
        <f>H8*IF(C8&lt;=3,3.5-C8,IF(B8&lt;85,0.05,LOOKUP(B8,{85,90,95},{0.1,0.2,0.3})))</f>
        <v>0</v>
      </c>
      <c r="J8" s="46">
        <v>72</v>
      </c>
      <c r="K8" s="17">
        <f t="shared" si="2"/>
        <v>1</v>
      </c>
      <c r="L8" s="17">
        <f>K8*IF(C8&lt;=3,3.5-C8,IF(B8&lt;85,0.05,ПРСМОТР(B8,{85,90,95},{0.1,0.2,0.3})))</f>
        <v>0.05</v>
      </c>
      <c r="M8" s="48">
        <v>3</v>
      </c>
      <c r="N8" s="27">
        <f t="shared" si="3"/>
        <v>1</v>
      </c>
      <c r="O8" s="30">
        <f>N8*IF(C8&lt;=3,3.5-C8,IF(B8&lt;85,0.05,LOOKUP(B8,{85,90,95},{0.1,0.2,0.3})))</f>
        <v>0.05</v>
      </c>
      <c r="P8" s="50">
        <v>75</v>
      </c>
      <c r="Q8" s="25">
        <f t="shared" si="4"/>
        <v>-2</v>
      </c>
      <c r="R8" s="25">
        <f>Q8*IF(C8&lt;=3,3.5-C8,IF(B8&lt;85,0.05,LOOKUP(B8,{85,90,95},{0.1,0.2,0.3})))</f>
        <v>-0.1</v>
      </c>
      <c r="S8" s="52">
        <v>3</v>
      </c>
      <c r="T8" s="28">
        <f t="shared" si="5"/>
        <v>1</v>
      </c>
      <c r="U8" s="31">
        <f>T8*IF(C8&lt;=3,3.5-C8,IF(B8&lt;85,0.05,LOOKUP(B8,{85,90,95},{0.1,0.2,0.3})))</f>
        <v>0.05</v>
      </c>
      <c r="V8" s="41">
        <v>74</v>
      </c>
      <c r="W8" s="34">
        <f t="shared" si="6"/>
        <v>-1</v>
      </c>
      <c r="X8" s="34">
        <f>W8*IF(C8&lt;=3,3.5-C8,IF(B8&lt;85,0.05,LOOKUP(B8,{85,90,95},{0.1,0.2,0.3})))</f>
        <v>-0.05</v>
      </c>
      <c r="Y8" s="43">
        <v>4</v>
      </c>
      <c r="Z8" s="26">
        <f t="shared" si="7"/>
        <v>0</v>
      </c>
      <c r="AA8" s="29">
        <f>Z8*IF(C8&lt;=3,3.5-C8,IF(B8&lt;85,0.05,LOOKUP(B8,{85,90,95},{0.1,0.2,0.3})))</f>
        <v>0</v>
      </c>
      <c r="AB8" s="46">
        <v>72</v>
      </c>
      <c r="AC8" s="17">
        <f t="shared" si="8"/>
        <v>1</v>
      </c>
      <c r="AD8" s="17">
        <f>AC8*IF(C8&lt;=3,3.5-C8,IF(B8&lt;85,0.05,LOOKUP(B8,{85,90,95},{0.1,0.2,0.3})))</f>
        <v>0.05</v>
      </c>
      <c r="AE8" s="48">
        <v>4</v>
      </c>
      <c r="AF8" s="27">
        <f t="shared" si="9"/>
        <v>0</v>
      </c>
      <c r="AG8" s="30">
        <f>AF8*IF(C8&lt;=3,3.5-C8,IF(B8&lt;85,0.05,LOOKUP(B8,{85,90,95},{0.1,0.2,0.3})))</f>
        <v>0</v>
      </c>
    </row>
    <row r="9" spans="1:33" ht="15.75" thickBot="1" x14ac:dyDescent="0.3">
      <c r="A9" s="90" t="s">
        <v>8</v>
      </c>
      <c r="B9" s="91"/>
      <c r="C9" s="92"/>
      <c r="D9" s="101">
        <f>SUMPRODUCT(ABS(F5:F8))</f>
        <v>5.1700000000000017</v>
      </c>
      <c r="E9" s="102"/>
      <c r="F9" s="103"/>
      <c r="G9" s="104">
        <f>SUMPRODUCT(ABS(I5:I8))</f>
        <v>0</v>
      </c>
      <c r="H9" s="102"/>
      <c r="I9" s="105"/>
      <c r="J9" s="85">
        <f>SUMPRODUCT(ABS(L5:L8))</f>
        <v>5.3900000000000032</v>
      </c>
      <c r="K9" s="86"/>
      <c r="L9" s="87"/>
      <c r="M9" s="88">
        <f>SUMPRODUCT(ABS(O5:O8))</f>
        <v>0.55000000000000004</v>
      </c>
      <c r="N9" s="86"/>
      <c r="O9" s="89"/>
      <c r="P9" s="96">
        <f>SUMPRODUCT(ABS(R5:R8))</f>
        <v>7.4299999999999979</v>
      </c>
      <c r="Q9" s="97"/>
      <c r="R9" s="99"/>
      <c r="S9" s="100">
        <f>SUMPRODUCT(ABS(U5:U8))</f>
        <v>0.55000000000000004</v>
      </c>
      <c r="T9" s="97"/>
      <c r="U9" s="98"/>
      <c r="V9" s="101">
        <f>SUMPRODUCT(ABS(X5:X8))</f>
        <v>10.709999999999997</v>
      </c>
      <c r="W9" s="102"/>
      <c r="X9" s="103"/>
      <c r="Y9" s="104">
        <f>SUMPRODUCT(ABS(AA5:AA8))</f>
        <v>0</v>
      </c>
      <c r="Z9" s="102"/>
      <c r="AA9" s="105"/>
      <c r="AB9" s="85">
        <f>SUMPRODUCT(ABS(AD5:AD8))</f>
        <v>3.7099999999999964</v>
      </c>
      <c r="AC9" s="86"/>
      <c r="AD9" s="87"/>
      <c r="AE9" s="88">
        <f>SUMPRODUCT(ABS(AG5:AG8))</f>
        <v>0</v>
      </c>
      <c r="AF9" s="86"/>
      <c r="AG9" s="89"/>
    </row>
    <row r="10" spans="1:33" ht="15.75" thickBot="1" x14ac:dyDescent="0.3">
      <c r="A10" s="90" t="s">
        <v>9</v>
      </c>
      <c r="B10" s="91"/>
      <c r="C10" s="92"/>
      <c r="D10" s="93">
        <f>SUM(D9:H9)/2</f>
        <v>2.5850000000000009</v>
      </c>
      <c r="E10" s="94"/>
      <c r="F10" s="94"/>
      <c r="G10" s="94"/>
      <c r="H10" s="94"/>
      <c r="I10" s="95"/>
      <c r="J10" s="85">
        <f>SUM(J9:N9)/2</f>
        <v>2.9700000000000015</v>
      </c>
      <c r="K10" s="86"/>
      <c r="L10" s="86"/>
      <c r="M10" s="86"/>
      <c r="N10" s="86"/>
      <c r="O10" s="89"/>
      <c r="P10" s="96">
        <f>SUM(P9:T9)/2</f>
        <v>3.9899999999999989</v>
      </c>
      <c r="Q10" s="97"/>
      <c r="R10" s="97"/>
      <c r="S10" s="97"/>
      <c r="T10" s="97"/>
      <c r="U10" s="98"/>
      <c r="V10" s="93">
        <f>SUM(V9:Z9)/2</f>
        <v>5.3549999999999986</v>
      </c>
      <c r="W10" s="94"/>
      <c r="X10" s="94"/>
      <c r="Y10" s="94"/>
      <c r="Z10" s="94"/>
      <c r="AA10" s="95"/>
      <c r="AB10" s="85">
        <f>SUM(AB9:AF9)/2</f>
        <v>1.8549999999999982</v>
      </c>
      <c r="AC10" s="86"/>
      <c r="AD10" s="86"/>
      <c r="AE10" s="86"/>
      <c r="AF10" s="86"/>
      <c r="AG10" s="89"/>
    </row>
    <row r="11" spans="1:33" ht="15.75" thickBot="1" x14ac:dyDescent="0.3">
      <c r="A11" s="109" t="s">
        <v>11</v>
      </c>
      <c r="B11" s="110"/>
      <c r="C11" s="111"/>
      <c r="D11" s="93">
        <f>D10/A8</f>
        <v>0.64625000000000021</v>
      </c>
      <c r="E11" s="94"/>
      <c r="F11" s="94"/>
      <c r="G11" s="94"/>
      <c r="H11" s="94"/>
      <c r="I11" s="95"/>
      <c r="J11" s="85">
        <f>J10/A8</f>
        <v>0.74250000000000038</v>
      </c>
      <c r="K11" s="86"/>
      <c r="L11" s="86"/>
      <c r="M11" s="86"/>
      <c r="N11" s="86"/>
      <c r="O11" s="89"/>
      <c r="P11" s="96">
        <f>P10/A8</f>
        <v>0.99749999999999972</v>
      </c>
      <c r="Q11" s="97"/>
      <c r="R11" s="97"/>
      <c r="S11" s="97"/>
      <c r="T11" s="97"/>
      <c r="U11" s="98"/>
      <c r="V11" s="93">
        <f>V10/A8</f>
        <v>1.3387499999999997</v>
      </c>
      <c r="W11" s="94"/>
      <c r="X11" s="94"/>
      <c r="Y11" s="94"/>
      <c r="Z11" s="94"/>
      <c r="AA11" s="95"/>
      <c r="AB11" s="85">
        <f>AB10/A8</f>
        <v>0.46374999999999955</v>
      </c>
      <c r="AC11" s="86"/>
      <c r="AD11" s="86"/>
      <c r="AE11" s="86"/>
      <c r="AF11" s="86"/>
      <c r="AG11" s="89"/>
    </row>
    <row r="12" spans="1:33" ht="15.75" thickBot="1" x14ac:dyDescent="0.3">
      <c r="A12" s="90" t="s">
        <v>10</v>
      </c>
      <c r="B12" s="91"/>
      <c r="C12" s="92"/>
      <c r="D12" s="112">
        <f>MAX(0,100-100*D11)</f>
        <v>35.374999999999972</v>
      </c>
      <c r="E12" s="113"/>
      <c r="F12" s="113"/>
      <c r="G12" s="113"/>
      <c r="H12" s="113"/>
      <c r="I12" s="114"/>
      <c r="J12" s="106">
        <f>MAX(0,100-100*J11)</f>
        <v>25.749999999999957</v>
      </c>
      <c r="K12" s="107"/>
      <c r="L12" s="107"/>
      <c r="M12" s="107"/>
      <c r="N12" s="107"/>
      <c r="O12" s="108"/>
      <c r="P12" s="115">
        <f>MAX(0,100-100*P11)</f>
        <v>0.25000000000002842</v>
      </c>
      <c r="Q12" s="116"/>
      <c r="R12" s="116"/>
      <c r="S12" s="116"/>
      <c r="T12" s="116"/>
      <c r="U12" s="117"/>
      <c r="V12" s="112">
        <f>MAX(0,100-100*V11)</f>
        <v>0</v>
      </c>
      <c r="W12" s="113"/>
      <c r="X12" s="113"/>
      <c r="Y12" s="113"/>
      <c r="Z12" s="113"/>
      <c r="AA12" s="114"/>
      <c r="AB12" s="106">
        <f>MAX(0,100-100*AB11)</f>
        <v>53.625000000000043</v>
      </c>
      <c r="AC12" s="107"/>
      <c r="AD12" s="107"/>
      <c r="AE12" s="107"/>
      <c r="AF12" s="107"/>
      <c r="AG12" s="108"/>
    </row>
    <row r="14" spans="1:33" x14ac:dyDescent="0.25">
      <c r="B14" t="s">
        <v>31</v>
      </c>
      <c r="D14">
        <v>35</v>
      </c>
      <c r="E14">
        <v>2</v>
      </c>
      <c r="H14" t="s">
        <v>71</v>
      </c>
    </row>
    <row r="15" spans="1:33" x14ac:dyDescent="0.25">
      <c r="B15" t="s">
        <v>43</v>
      </c>
      <c r="D15">
        <v>26</v>
      </c>
      <c r="E15">
        <v>3</v>
      </c>
    </row>
    <row r="16" spans="1:33" x14ac:dyDescent="0.25">
      <c r="B16" t="s">
        <v>44</v>
      </c>
      <c r="D16">
        <v>0</v>
      </c>
      <c r="E16">
        <v>4</v>
      </c>
    </row>
    <row r="17" spans="2:5" x14ac:dyDescent="0.25">
      <c r="B17" t="s">
        <v>45</v>
      </c>
      <c r="D17">
        <v>0</v>
      </c>
      <c r="E17">
        <v>5</v>
      </c>
    </row>
    <row r="18" spans="2:5" x14ac:dyDescent="0.25">
      <c r="B18" t="s">
        <v>34</v>
      </c>
      <c r="D18">
        <v>54</v>
      </c>
      <c r="E18">
        <v>1</v>
      </c>
    </row>
  </sheetData>
  <sheetProtection sheet="1" objects="1" scenarios="1"/>
  <mergeCells count="48">
    <mergeCell ref="AB12:AG12"/>
    <mergeCell ref="A11:C11"/>
    <mergeCell ref="D11:I11"/>
    <mergeCell ref="J11:O11"/>
    <mergeCell ref="P11:U11"/>
    <mergeCell ref="V11:AA11"/>
    <mergeCell ref="AB11:AG11"/>
    <mergeCell ref="A12:C12"/>
    <mergeCell ref="D12:I12"/>
    <mergeCell ref="J12:O12"/>
    <mergeCell ref="P12:U12"/>
    <mergeCell ref="V12:AA12"/>
    <mergeCell ref="A9:C9"/>
    <mergeCell ref="D9:F9"/>
    <mergeCell ref="G9:I9"/>
    <mergeCell ref="J9:L9"/>
    <mergeCell ref="M9:O9"/>
    <mergeCell ref="AB10:AG10"/>
    <mergeCell ref="P9:R9"/>
    <mergeCell ref="S9:U9"/>
    <mergeCell ref="V9:X9"/>
    <mergeCell ref="Y9:AA9"/>
    <mergeCell ref="A10:C10"/>
    <mergeCell ref="D10:I10"/>
    <mergeCell ref="J10:O10"/>
    <mergeCell ref="P10:U10"/>
    <mergeCell ref="V10:AA10"/>
    <mergeCell ref="S2:U2"/>
    <mergeCell ref="V2:X2"/>
    <mergeCell ref="Y2:AA2"/>
    <mergeCell ref="AB9:AD9"/>
    <mergeCell ref="AE9:AG9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workbookViewId="0">
      <selection activeCell="J13" sqref="J13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63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ht="15.75" thickBot="1" x14ac:dyDescent="0.3">
      <c r="A5" s="35">
        <v>1</v>
      </c>
      <c r="B5" s="36">
        <v>85.67</v>
      </c>
      <c r="C5" s="37">
        <v>1</v>
      </c>
      <c r="D5" s="38">
        <v>85</v>
      </c>
      <c r="E5" s="34">
        <f>B5-D5</f>
        <v>0.67000000000000171</v>
      </c>
      <c r="F5" s="34">
        <f>E5*IF(C5&lt;=3,3.5-C5,IF(B5&lt;85,0.05,LOOKUP(B5,{85,90,95},{0.1,0.2,0.3})))</f>
        <v>1.6750000000000043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86</v>
      </c>
      <c r="K5" s="17">
        <f>B5-J5</f>
        <v>-0.32999999999999829</v>
      </c>
      <c r="L5" s="17">
        <f>K5*IF(C5&lt;=3,3.5-C5,IF(B5&lt;85,0.05,ПРСМОТР(B5,{85,90,95},{0.1,0.2,0.3})))</f>
        <v>-0.82499999999999574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87</v>
      </c>
      <c r="Q5" s="25">
        <f>B5-P5</f>
        <v>-1.3299999999999983</v>
      </c>
      <c r="R5" s="25">
        <f>Q5*IF(C5&lt;=3,3.5-C5,IF(B5&lt;85,0.05,LOOKUP(B5,{85,90,95},{0.1,0.2,0.3})))</f>
        <v>-3.3249999999999957</v>
      </c>
      <c r="S5" s="51">
        <v>1</v>
      </c>
      <c r="T5" s="28">
        <f>C5-S5</f>
        <v>0</v>
      </c>
      <c r="U5" s="31">
        <f>T5*IF(C5&lt;=3,3.5-C5,IF(B5&lt;85,0.05,LOOKUP(B5,{85,90,95},{0.1,0.2,0.3})))</f>
        <v>0</v>
      </c>
      <c r="V5" s="38">
        <v>86</v>
      </c>
      <c r="W5" s="34">
        <f>B5-V5</f>
        <v>-0.32999999999999829</v>
      </c>
      <c r="X5" s="34">
        <f>W5*IF(C5&lt;=3,3.5-C5,IF(B5&lt;85,0.05,LOOKUP(B5,{85,90,95},{0.1,0.2,0.3})))</f>
        <v>-0.82499999999999574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85</v>
      </c>
      <c r="AC5" s="17">
        <f>B5-AB5</f>
        <v>0.67000000000000171</v>
      </c>
      <c r="AD5" s="17">
        <f>AC5*IF(C5&lt;=3,3.5-C5,IF(B5&lt;85,0.05,LOOKUP(B5,{85,90,95},{0.1,0.2,0.3})))</f>
        <v>1.6750000000000043</v>
      </c>
      <c r="AE5" s="47">
        <v>1</v>
      </c>
      <c r="AF5" s="27">
        <f>C5-AE5</f>
        <v>0</v>
      </c>
      <c r="AG5" s="30">
        <f>AF5*IF(C5&lt;=3,3.5-C5,IF(B5&lt;85,0.05,LOOKUP(B5,{85,90,95},{0.1,0.2,0.3})))</f>
        <v>0</v>
      </c>
    </row>
    <row r="6" spans="1:33" ht="15.75" thickBot="1" x14ac:dyDescent="0.3">
      <c r="A6" s="90" t="s">
        <v>8</v>
      </c>
      <c r="B6" s="91"/>
      <c r="C6" s="92"/>
      <c r="D6" s="101">
        <f>SUMPRODUCT(ABS(F5:F5))</f>
        <v>1.6750000000000043</v>
      </c>
      <c r="E6" s="102"/>
      <c r="F6" s="103"/>
      <c r="G6" s="104">
        <f>SUMPRODUCT(ABS(I5:I5))</f>
        <v>0</v>
      </c>
      <c r="H6" s="102"/>
      <c r="I6" s="105"/>
      <c r="J6" s="85">
        <f>SUMPRODUCT(ABS(L5:L5))</f>
        <v>0.82499999999999574</v>
      </c>
      <c r="K6" s="86"/>
      <c r="L6" s="87"/>
      <c r="M6" s="88">
        <f>SUMPRODUCT(ABS(O5:O5))</f>
        <v>0</v>
      </c>
      <c r="N6" s="86"/>
      <c r="O6" s="89"/>
      <c r="P6" s="96">
        <f>SUMPRODUCT(ABS(R5:R5))</f>
        <v>3.3249999999999957</v>
      </c>
      <c r="Q6" s="97"/>
      <c r="R6" s="99"/>
      <c r="S6" s="100">
        <f>SUMPRODUCT(ABS(U5:U5))</f>
        <v>0</v>
      </c>
      <c r="T6" s="97"/>
      <c r="U6" s="98"/>
      <c r="V6" s="101">
        <f>SUMPRODUCT(ABS(X5:X5))</f>
        <v>0.82499999999999574</v>
      </c>
      <c r="W6" s="102"/>
      <c r="X6" s="103"/>
      <c r="Y6" s="104">
        <f>SUMPRODUCT(ABS(AA5:AA5))</f>
        <v>0</v>
      </c>
      <c r="Z6" s="102"/>
      <c r="AA6" s="105"/>
      <c r="AB6" s="85">
        <f>SUMPRODUCT(ABS(AD5:AD5))</f>
        <v>1.6750000000000043</v>
      </c>
      <c r="AC6" s="86"/>
      <c r="AD6" s="87"/>
      <c r="AE6" s="88">
        <f>SUMPRODUCT(ABS(AG5:AG5))</f>
        <v>0</v>
      </c>
      <c r="AF6" s="86"/>
      <c r="AG6" s="89"/>
    </row>
    <row r="7" spans="1:33" ht="15.75" thickBot="1" x14ac:dyDescent="0.3">
      <c r="A7" s="90" t="s">
        <v>9</v>
      </c>
      <c r="B7" s="91"/>
      <c r="C7" s="92"/>
      <c r="D7" s="93">
        <f>SUM(D6:H6)/2</f>
        <v>0.83750000000000213</v>
      </c>
      <c r="E7" s="94"/>
      <c r="F7" s="94"/>
      <c r="G7" s="94"/>
      <c r="H7" s="94"/>
      <c r="I7" s="95"/>
      <c r="J7" s="85">
        <f>SUM(J6:N6)/2</f>
        <v>0.41249999999999787</v>
      </c>
      <c r="K7" s="86"/>
      <c r="L7" s="86"/>
      <c r="M7" s="86"/>
      <c r="N7" s="86"/>
      <c r="O7" s="89"/>
      <c r="P7" s="96">
        <f>SUM(P6:T6)/2</f>
        <v>1.6624999999999979</v>
      </c>
      <c r="Q7" s="97"/>
      <c r="R7" s="97"/>
      <c r="S7" s="97"/>
      <c r="T7" s="97"/>
      <c r="U7" s="98"/>
      <c r="V7" s="93">
        <f>SUM(V6:Z6)/2</f>
        <v>0.41249999999999787</v>
      </c>
      <c r="W7" s="94"/>
      <c r="X7" s="94"/>
      <c r="Y7" s="94"/>
      <c r="Z7" s="94"/>
      <c r="AA7" s="95"/>
      <c r="AB7" s="85">
        <f>SUM(AB6:AF6)/2</f>
        <v>0.83750000000000213</v>
      </c>
      <c r="AC7" s="86"/>
      <c r="AD7" s="86"/>
      <c r="AE7" s="86"/>
      <c r="AF7" s="86"/>
      <c r="AG7" s="89"/>
    </row>
    <row r="8" spans="1:33" ht="15.75" thickBot="1" x14ac:dyDescent="0.3">
      <c r="A8" s="109" t="s">
        <v>11</v>
      </c>
      <c r="B8" s="110"/>
      <c r="C8" s="111"/>
      <c r="D8" s="93">
        <f>D7/A5</f>
        <v>0.83750000000000213</v>
      </c>
      <c r="E8" s="94"/>
      <c r="F8" s="94"/>
      <c r="G8" s="94"/>
      <c r="H8" s="94"/>
      <c r="I8" s="95"/>
      <c r="J8" s="85">
        <f>J7/A5</f>
        <v>0.41249999999999787</v>
      </c>
      <c r="K8" s="86"/>
      <c r="L8" s="86"/>
      <c r="M8" s="86"/>
      <c r="N8" s="86"/>
      <c r="O8" s="89"/>
      <c r="P8" s="96">
        <f>P7/A5</f>
        <v>1.6624999999999979</v>
      </c>
      <c r="Q8" s="97"/>
      <c r="R8" s="97"/>
      <c r="S8" s="97"/>
      <c r="T8" s="97"/>
      <c r="U8" s="98"/>
      <c r="V8" s="93">
        <f>V7/A5</f>
        <v>0.41249999999999787</v>
      </c>
      <c r="W8" s="94"/>
      <c r="X8" s="94"/>
      <c r="Y8" s="94"/>
      <c r="Z8" s="94"/>
      <c r="AA8" s="95"/>
      <c r="AB8" s="85">
        <f>AB7/A5</f>
        <v>0.83750000000000213</v>
      </c>
      <c r="AC8" s="86"/>
      <c r="AD8" s="86"/>
      <c r="AE8" s="86"/>
      <c r="AF8" s="86"/>
      <c r="AG8" s="89"/>
    </row>
    <row r="9" spans="1:33" ht="15.75" thickBot="1" x14ac:dyDescent="0.3">
      <c r="A9" s="90" t="s">
        <v>10</v>
      </c>
      <c r="B9" s="91"/>
      <c r="C9" s="92"/>
      <c r="D9" s="112">
        <f>MAX(0,100-100*D8)</f>
        <v>16.249999999999787</v>
      </c>
      <c r="E9" s="113"/>
      <c r="F9" s="113"/>
      <c r="G9" s="113"/>
      <c r="H9" s="113"/>
      <c r="I9" s="114"/>
      <c r="J9" s="106">
        <f>MAX(0,100-100*J8)</f>
        <v>58.750000000000213</v>
      </c>
      <c r="K9" s="107"/>
      <c r="L9" s="107"/>
      <c r="M9" s="107"/>
      <c r="N9" s="107"/>
      <c r="O9" s="108"/>
      <c r="P9" s="115">
        <f>MAX(0,100-100*P8)</f>
        <v>0</v>
      </c>
      <c r="Q9" s="116"/>
      <c r="R9" s="116"/>
      <c r="S9" s="116"/>
      <c r="T9" s="116"/>
      <c r="U9" s="117"/>
      <c r="V9" s="112">
        <f>MAX(0,100-100*V8)</f>
        <v>58.750000000000213</v>
      </c>
      <c r="W9" s="113"/>
      <c r="X9" s="113"/>
      <c r="Y9" s="113"/>
      <c r="Z9" s="113"/>
      <c r="AA9" s="114"/>
      <c r="AB9" s="106">
        <f>MAX(0,100-100*AB8)</f>
        <v>16.249999999999787</v>
      </c>
      <c r="AC9" s="107"/>
      <c r="AD9" s="107"/>
      <c r="AE9" s="107"/>
      <c r="AF9" s="107"/>
      <c r="AG9" s="108"/>
    </row>
    <row r="11" spans="1:33" x14ac:dyDescent="0.25">
      <c r="B11" t="s">
        <v>31</v>
      </c>
      <c r="D11">
        <v>16</v>
      </c>
      <c r="E11">
        <v>3</v>
      </c>
      <c r="H11" t="s">
        <v>71</v>
      </c>
    </row>
    <row r="12" spans="1:33" x14ac:dyDescent="0.25">
      <c r="B12" t="s">
        <v>43</v>
      </c>
      <c r="D12">
        <v>59</v>
      </c>
      <c r="E12">
        <v>1</v>
      </c>
    </row>
    <row r="13" spans="1:33" x14ac:dyDescent="0.25">
      <c r="B13" t="s">
        <v>21</v>
      </c>
      <c r="D13">
        <v>0</v>
      </c>
      <c r="E13">
        <v>5</v>
      </c>
    </row>
    <row r="14" spans="1:33" x14ac:dyDescent="0.25">
      <c r="B14" t="s">
        <v>22</v>
      </c>
      <c r="D14">
        <v>59</v>
      </c>
      <c r="E14">
        <v>1</v>
      </c>
    </row>
    <row r="15" spans="1:33" x14ac:dyDescent="0.25">
      <c r="B15" t="s">
        <v>23</v>
      </c>
      <c r="D15">
        <v>16</v>
      </c>
      <c r="E15">
        <v>3</v>
      </c>
    </row>
  </sheetData>
  <sheetProtection sheet="1" objects="1" scenarios="1"/>
  <mergeCells count="48">
    <mergeCell ref="AB9:AG9"/>
    <mergeCell ref="A8:C8"/>
    <mergeCell ref="D8:I8"/>
    <mergeCell ref="J8:O8"/>
    <mergeCell ref="P8:U8"/>
    <mergeCell ref="V8:AA8"/>
    <mergeCell ref="AB8:AG8"/>
    <mergeCell ref="A9:C9"/>
    <mergeCell ref="D9:I9"/>
    <mergeCell ref="J9:O9"/>
    <mergeCell ref="P9:U9"/>
    <mergeCell ref="V9:AA9"/>
    <mergeCell ref="A6:C6"/>
    <mergeCell ref="D6:F6"/>
    <mergeCell ref="G6:I6"/>
    <mergeCell ref="J6:L6"/>
    <mergeCell ref="M6:O6"/>
    <mergeCell ref="AB7:AG7"/>
    <mergeCell ref="P6:R6"/>
    <mergeCell ref="S6:U6"/>
    <mergeCell ref="V6:X6"/>
    <mergeCell ref="Y6:AA6"/>
    <mergeCell ref="A7:C7"/>
    <mergeCell ref="D7:I7"/>
    <mergeCell ref="J7:O7"/>
    <mergeCell ref="P7:U7"/>
    <mergeCell ref="V7:AA7"/>
    <mergeCell ref="S2:U2"/>
    <mergeCell ref="V2:X2"/>
    <mergeCell ref="Y2:AA2"/>
    <mergeCell ref="AB6:AD6"/>
    <mergeCell ref="AE6:AG6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3"/>
  <sheetViews>
    <sheetView zoomScale="90" zoomScaleNormal="90" workbookViewId="0">
      <pane ySplit="4" topLeftCell="A5" activePane="bottomLeft" state="frozen"/>
      <selection pane="bottomLeft" sqref="A1:C1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64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/>
      <c r="C5" s="37"/>
      <c r="D5" s="38"/>
      <c r="E5" s="34">
        <f>B5-D5</f>
        <v>0</v>
      </c>
      <c r="F5" s="34">
        <f>E5*IF(C5&lt;=3,3.5-C5,IF(B5&lt;85,0.05,LOOKUP(B5,{85,90,95},{0.1,0.2,0.3})))</f>
        <v>0</v>
      </c>
      <c r="G5" s="42"/>
      <c r="H5" s="26">
        <f>C5-G5</f>
        <v>0</v>
      </c>
      <c r="I5" s="29">
        <f>H5*IF(C5&lt;=3,3.5-C5,IF(B5&lt;85,0.05,LOOKUP(B5,{85,90,95},{0.1,0.2,0.3})))</f>
        <v>0</v>
      </c>
      <c r="J5" s="45"/>
      <c r="K5" s="17">
        <f>B5-J5</f>
        <v>0</v>
      </c>
      <c r="L5" s="17">
        <f>K5*IF(C5&lt;=3,3.5-C5,IF(B5&lt;85,0.05,ПРСМОТР(B5,{85,90,95},{0.1,0.2,0.3})))</f>
        <v>0</v>
      </c>
      <c r="M5" s="47"/>
      <c r="N5" s="27">
        <f>C5-M5</f>
        <v>0</v>
      </c>
      <c r="O5" s="30">
        <f>N5*IF(C5&lt;=3,3.5-C5,IF(B5&lt;85,0.05,LOOKUP(B5,{85,90,95},{0.1,0.2,0.3})))</f>
        <v>0</v>
      </c>
      <c r="P5" s="49"/>
      <c r="Q5" s="25">
        <f>B5-P5</f>
        <v>0</v>
      </c>
      <c r="R5" s="25">
        <f>Q5*IF(C5&lt;=3,3.5-C5,IF(B5&lt;85,0.05,LOOKUP(B5,{85,90,95},{0.1,0.2,0.3})))</f>
        <v>0</v>
      </c>
      <c r="S5" s="51"/>
      <c r="T5" s="28">
        <f>C5-S5</f>
        <v>0</v>
      </c>
      <c r="U5" s="31">
        <f>T5*IF(C5&lt;=3,3.5-C5,IF(B5&lt;85,0.05,LOOKUP(B5,{85,90,95},{0.1,0.2,0.3})))</f>
        <v>0</v>
      </c>
      <c r="V5" s="38"/>
      <c r="W5" s="34">
        <f>B5-V5</f>
        <v>0</v>
      </c>
      <c r="X5" s="34">
        <f>W5*IF(C5&lt;=3,3.5-C5,IF(B5&lt;85,0.05,LOOKUP(B5,{85,90,95},{0.1,0.2,0.3})))</f>
        <v>0</v>
      </c>
      <c r="Y5" s="42"/>
      <c r="Z5" s="26">
        <f>C5-Y5</f>
        <v>0</v>
      </c>
      <c r="AA5" s="29">
        <f>Z5*IF(C5&lt;=3,3.5-C5,IF(B5&lt;85,0.05,LOOKUP(B5,{85,90,95},{0.1,0.2,0.3})))</f>
        <v>0</v>
      </c>
      <c r="AB5" s="45"/>
      <c r="AC5" s="17">
        <f>B5-AB5</f>
        <v>0</v>
      </c>
      <c r="AD5" s="17">
        <f>AC5*IF(C5&lt;=3,3.5-C5,IF(B5&lt;85,0.05,LOOKUP(B5,{85,90,95},{0.1,0.2,0.3})))</f>
        <v>0</v>
      </c>
      <c r="AE5" s="47"/>
      <c r="AF5" s="27">
        <f>C5-AE5</f>
        <v>0</v>
      </c>
      <c r="AG5" s="30">
        <f>AF5*IF(C5&lt;=3,3.5-C5,IF(B5&lt;85,0.05,LOOKUP(B5,{85,90,95},{0.1,0.2,0.3})))</f>
        <v>0</v>
      </c>
    </row>
    <row r="6" spans="1:33" x14ac:dyDescent="0.25">
      <c r="A6" s="35">
        <v>2</v>
      </c>
      <c r="B6" s="39"/>
      <c r="C6" s="40"/>
      <c r="D6" s="41"/>
      <c r="E6" s="34">
        <f t="shared" ref="E6:E59" si="0">B6-D6</f>
        <v>0</v>
      </c>
      <c r="F6" s="34">
        <f>E6*IF(C6&lt;=3,3.5-C6,IF(B6&lt;85,0.05,LOOKUP(B6,{85,90,95},{0.1,0.2,0.3})))</f>
        <v>0</v>
      </c>
      <c r="G6" s="43"/>
      <c r="H6" s="26">
        <f t="shared" ref="H6:H27" si="1">C6-G6</f>
        <v>0</v>
      </c>
      <c r="I6" s="29">
        <f>H6*IF(C6&lt;=3,3.5-C6,IF(B6&lt;85,0.05,LOOKUP(B6,{85,90,95},{0.1,0.2,0.3})))</f>
        <v>0</v>
      </c>
      <c r="J6" s="46"/>
      <c r="K6" s="17">
        <f t="shared" ref="K6:K37" si="2">B6-J6</f>
        <v>0</v>
      </c>
      <c r="L6" s="17">
        <f>K6*IF(C6&lt;=3,3.5-C6,IF(B6&lt;85,0.05,ПРСМОТР(B6,{85,90,95},{0.1,0.2,0.3})))</f>
        <v>0</v>
      </c>
      <c r="M6" s="48"/>
      <c r="N6" s="27">
        <f t="shared" ref="N6:N59" si="3">C6-M6</f>
        <v>0</v>
      </c>
      <c r="O6" s="30">
        <f>N6*IF(C6&lt;=3,3.5-C6,IF(B6&lt;85,0.05,LOOKUP(B6,{85,90,95},{0.1,0.2,0.3})))</f>
        <v>0</v>
      </c>
      <c r="P6" s="50"/>
      <c r="Q6" s="25">
        <f t="shared" ref="Q6:Q28" si="4">B6-P6</f>
        <v>0</v>
      </c>
      <c r="R6" s="25">
        <f>Q6*IF(C6&lt;=3,3.5-C6,IF(B6&lt;85,0.05,LOOKUP(B6,{85,90,95},{0.1,0.2,0.3})))</f>
        <v>0</v>
      </c>
      <c r="S6" s="52"/>
      <c r="T6" s="28">
        <f t="shared" ref="T6:T59" si="5">C6-S6</f>
        <v>0</v>
      </c>
      <c r="U6" s="31">
        <f>T6*IF(C6&lt;=3,3.5-C6,IF(B6&lt;85,0.05,LOOKUP(B6,{85,90,95},{0.1,0.2,0.3})))</f>
        <v>0</v>
      </c>
      <c r="V6" s="41"/>
      <c r="W6" s="34">
        <f t="shared" ref="W6:W59" si="6">B6-V6</f>
        <v>0</v>
      </c>
      <c r="X6" s="34">
        <f>W6*IF(C6&lt;=3,3.5-C6,IF(B6&lt;85,0.05,LOOKUP(B6,{85,90,95},{0.1,0.2,0.3})))</f>
        <v>0</v>
      </c>
      <c r="Y6" s="43"/>
      <c r="Z6" s="26">
        <f t="shared" ref="Z6:Z59" si="7">C6-Y6</f>
        <v>0</v>
      </c>
      <c r="AA6" s="29">
        <f>Z6*IF(C6&lt;=3,3.5-C6,IF(B6&lt;85,0.05,LOOKUP(B6,{85,90,95},{0.1,0.2,0.3})))</f>
        <v>0</v>
      </c>
      <c r="AB6" s="46"/>
      <c r="AC6" s="17">
        <f t="shared" ref="AC6:AC59" si="8">B6-AB6</f>
        <v>0</v>
      </c>
      <c r="AD6" s="17">
        <f>AC6*IF(C6&lt;=3,3.5-C6,IF(B6&lt;85,0.05,LOOKUP(B6,{85,90,95},{0.1,0.2,0.3})))</f>
        <v>0</v>
      </c>
      <c r="AE6" s="48"/>
      <c r="AF6" s="27">
        <f t="shared" ref="AF6:AF59" si="9">C6-AE6</f>
        <v>0</v>
      </c>
      <c r="AG6" s="30">
        <f>AF6*IF(C6&lt;=3,3.5-C6,IF(B6&lt;85,0.05,LOOKUP(B6,{85,90,95},{0.1,0.2,0.3})))</f>
        <v>0</v>
      </c>
    </row>
    <row r="7" spans="1:33" x14ac:dyDescent="0.25">
      <c r="A7" s="35">
        <v>3</v>
      </c>
      <c r="B7" s="39"/>
      <c r="C7" s="40"/>
      <c r="D7" s="41"/>
      <c r="E7" s="34">
        <f t="shared" si="0"/>
        <v>0</v>
      </c>
      <c r="F7" s="34">
        <f>E7*IF(C7&lt;=3,3.5-C7,IF(B7&lt;85,0.05,LOOKUP(B7,{85,90,95},{0.1,0.2,0.3})))</f>
        <v>0</v>
      </c>
      <c r="G7" s="43"/>
      <c r="H7" s="26">
        <f t="shared" si="1"/>
        <v>0</v>
      </c>
      <c r="I7" s="29">
        <f>H7*IF(C7&lt;=3,3.5-C7,IF(B7&lt;85,0.05,LOOKUP(B7,{85,90,95},{0.1,0.2,0.3})))</f>
        <v>0</v>
      </c>
      <c r="J7" s="46"/>
      <c r="K7" s="17">
        <f t="shared" si="2"/>
        <v>0</v>
      </c>
      <c r="L7" s="17">
        <f>K7*IF(C7&lt;=3,3.5-C7,IF(B7&lt;85,0.05,ПРСМОТР(B7,{85,90,95},{0.1,0.2,0.3})))</f>
        <v>0</v>
      </c>
      <c r="M7" s="48"/>
      <c r="N7" s="27">
        <f t="shared" si="3"/>
        <v>0</v>
      </c>
      <c r="O7" s="30">
        <f>N7*IF(C7&lt;=3,3.5-C7,IF(B7&lt;85,0.05,LOOKUP(B7,{85,90,95},{0.1,0.2,0.3})))</f>
        <v>0</v>
      </c>
      <c r="P7" s="50"/>
      <c r="Q7" s="25">
        <f t="shared" si="4"/>
        <v>0</v>
      </c>
      <c r="R7" s="25">
        <f>Q7*IF(C7&lt;=3,3.5-C7,IF(B7&lt;85,0.05,LOOKUP(B7,{85,90,95},{0.1,0.2,0.3})))</f>
        <v>0</v>
      </c>
      <c r="S7" s="52"/>
      <c r="T7" s="28">
        <f t="shared" si="5"/>
        <v>0</v>
      </c>
      <c r="U7" s="31">
        <f>T7*IF(C7&lt;=3,3.5-C7,IF(B7&lt;85,0.05,LOOKUP(B7,{85,90,95},{0.1,0.2,0.3})))</f>
        <v>0</v>
      </c>
      <c r="V7" s="41"/>
      <c r="W7" s="34">
        <f t="shared" si="6"/>
        <v>0</v>
      </c>
      <c r="X7" s="34">
        <f>W7*IF(C7&lt;=3,3.5-C7,IF(B7&lt;85,0.05,LOOKUP(B7,{85,90,95},{0.1,0.2,0.3})))</f>
        <v>0</v>
      </c>
      <c r="Y7" s="43"/>
      <c r="Z7" s="26">
        <f t="shared" si="7"/>
        <v>0</v>
      </c>
      <c r="AA7" s="29">
        <f>Z7*IF(C7&lt;=3,3.5-C7,IF(B7&lt;85,0.05,LOOKUP(B7,{85,90,95},{0.1,0.2,0.3})))</f>
        <v>0</v>
      </c>
      <c r="AB7" s="46"/>
      <c r="AC7" s="17">
        <f t="shared" si="8"/>
        <v>0</v>
      </c>
      <c r="AD7" s="17">
        <f>AC7*IF(C7&lt;=3,3.5-C7,IF(B7&lt;85,0.05,LOOKUP(B7,{85,90,95},{0.1,0.2,0.3})))</f>
        <v>0</v>
      </c>
      <c r="AE7" s="48"/>
      <c r="AF7" s="27">
        <f t="shared" si="9"/>
        <v>0</v>
      </c>
      <c r="AG7" s="30">
        <f>AF7*IF(C7&lt;=3,3.5-C7,IF(B7&lt;85,0.05,LOOKUP(B7,{85,90,95},{0.1,0.2,0.3})))</f>
        <v>0</v>
      </c>
    </row>
    <row r="8" spans="1:33" x14ac:dyDescent="0.25">
      <c r="A8" s="35">
        <v>4</v>
      </c>
      <c r="B8" s="39"/>
      <c r="C8" s="40"/>
      <c r="D8" s="41"/>
      <c r="E8" s="34">
        <f t="shared" si="0"/>
        <v>0</v>
      </c>
      <c r="F8" s="34">
        <f>E8*IF(C8&lt;=3,3.5-C8,IF(B8&lt;85,0.05,LOOKUP(B8,{85,90,95},{0.1,0.2,0.3})))</f>
        <v>0</v>
      </c>
      <c r="G8" s="43"/>
      <c r="H8" s="26">
        <f t="shared" si="1"/>
        <v>0</v>
      </c>
      <c r="I8" s="29">
        <f>H8*IF(C8&lt;=3,3.5-C8,IF(B8&lt;85,0.05,LOOKUP(B8,{85,90,95},{0.1,0.2,0.3})))</f>
        <v>0</v>
      </c>
      <c r="J8" s="46"/>
      <c r="K8" s="17">
        <f t="shared" si="2"/>
        <v>0</v>
      </c>
      <c r="L8" s="17">
        <f>K8*IF(C8&lt;=3,3.5-C8,IF(B8&lt;85,0.05,ПРСМОТР(B8,{85,90,95},{0.1,0.2,0.3})))</f>
        <v>0</v>
      </c>
      <c r="M8" s="48"/>
      <c r="N8" s="27">
        <f t="shared" si="3"/>
        <v>0</v>
      </c>
      <c r="O8" s="30">
        <f>N8*IF(C8&lt;=3,3.5-C8,IF(B8&lt;85,0.05,LOOKUP(B8,{85,90,95},{0.1,0.2,0.3})))</f>
        <v>0</v>
      </c>
      <c r="P8" s="50"/>
      <c r="Q8" s="25">
        <f t="shared" si="4"/>
        <v>0</v>
      </c>
      <c r="R8" s="25">
        <f>Q8*IF(C8&lt;=3,3.5-C8,IF(B8&lt;85,0.05,LOOKUP(B8,{85,90,95},{0.1,0.2,0.3})))</f>
        <v>0</v>
      </c>
      <c r="S8" s="52"/>
      <c r="T8" s="28">
        <f t="shared" si="5"/>
        <v>0</v>
      </c>
      <c r="U8" s="31">
        <f>T8*IF(C8&lt;=3,3.5-C8,IF(B8&lt;85,0.05,LOOKUP(B8,{85,90,95},{0.1,0.2,0.3})))</f>
        <v>0</v>
      </c>
      <c r="V8" s="41"/>
      <c r="W8" s="34">
        <f t="shared" si="6"/>
        <v>0</v>
      </c>
      <c r="X8" s="34">
        <f>W8*IF(C8&lt;=3,3.5-C8,IF(B8&lt;85,0.05,LOOKUP(B8,{85,90,95},{0.1,0.2,0.3})))</f>
        <v>0</v>
      </c>
      <c r="Y8" s="43"/>
      <c r="Z8" s="26">
        <f t="shared" si="7"/>
        <v>0</v>
      </c>
      <c r="AA8" s="29">
        <f>Z8*IF(C8&lt;=3,3.5-C8,IF(B8&lt;85,0.05,LOOKUP(B8,{85,90,95},{0.1,0.2,0.3})))</f>
        <v>0</v>
      </c>
      <c r="AB8" s="46"/>
      <c r="AC8" s="17">
        <f t="shared" si="8"/>
        <v>0</v>
      </c>
      <c r="AD8" s="17">
        <f>AC8*IF(C8&lt;=3,3.5-C8,IF(B8&lt;85,0.05,LOOKUP(B8,{85,90,95},{0.1,0.2,0.3})))</f>
        <v>0</v>
      </c>
      <c r="AE8" s="48"/>
      <c r="AF8" s="27">
        <f t="shared" si="9"/>
        <v>0</v>
      </c>
      <c r="AG8" s="30">
        <f>AF8*IF(C8&lt;=3,3.5-C8,IF(B8&lt;85,0.05,LOOKUP(B8,{85,90,95},{0.1,0.2,0.3})))</f>
        <v>0</v>
      </c>
    </row>
    <row r="9" spans="1:33" x14ac:dyDescent="0.25">
      <c r="A9" s="35">
        <v>5</v>
      </c>
      <c r="B9" s="39"/>
      <c r="C9" s="40"/>
      <c r="D9" s="41"/>
      <c r="E9" s="34">
        <f t="shared" si="0"/>
        <v>0</v>
      </c>
      <c r="F9" s="34">
        <f>E9*IF(C9&lt;=3,3.5-C9,IF(B9&lt;85,0.05,LOOKUP(B9,{85,90,95},{0.1,0.2,0.3})))</f>
        <v>0</v>
      </c>
      <c r="G9" s="43"/>
      <c r="H9" s="26">
        <f t="shared" si="1"/>
        <v>0</v>
      </c>
      <c r="I9" s="29">
        <f>H9*IF(C9&lt;=3,3.5-C9,IF(B9&lt;85,0.05,LOOKUP(B9,{85,90,95},{0.1,0.2,0.3})))</f>
        <v>0</v>
      </c>
      <c r="J9" s="46"/>
      <c r="K9" s="17">
        <f t="shared" si="2"/>
        <v>0</v>
      </c>
      <c r="L9" s="17">
        <f>K9*IF(C9&lt;=3,3.5-C9,IF(B9&lt;85,0.05,ПРСМОТР(B9,{85,90,95},{0.1,0.2,0.3})))</f>
        <v>0</v>
      </c>
      <c r="M9" s="48"/>
      <c r="N9" s="27">
        <f t="shared" si="3"/>
        <v>0</v>
      </c>
      <c r="O9" s="30">
        <f>N9*IF(C9&lt;=3,3.5-C9,IF(B9&lt;85,0.05,LOOKUP(B9,{85,90,95},{0.1,0.2,0.3})))</f>
        <v>0</v>
      </c>
      <c r="P9" s="50"/>
      <c r="Q9" s="25">
        <f t="shared" si="4"/>
        <v>0</v>
      </c>
      <c r="R9" s="25">
        <f>Q9*IF(C9&lt;=3,3.5-C9,IF(B9&lt;85,0.05,LOOKUP(B9,{85,90,95},{0.1,0.2,0.3})))</f>
        <v>0</v>
      </c>
      <c r="S9" s="52"/>
      <c r="T9" s="28">
        <f t="shared" si="5"/>
        <v>0</v>
      </c>
      <c r="U9" s="31">
        <f>T9*IF(C9&lt;=3,3.5-C9,IF(B9&lt;85,0.05,LOOKUP(B9,{85,90,95},{0.1,0.2,0.3})))</f>
        <v>0</v>
      </c>
      <c r="V9" s="41"/>
      <c r="W9" s="34">
        <f t="shared" si="6"/>
        <v>0</v>
      </c>
      <c r="X9" s="34">
        <f>W9*IF(C9&lt;=3,3.5-C9,IF(B9&lt;85,0.05,LOOKUP(B9,{85,90,95},{0.1,0.2,0.3})))</f>
        <v>0</v>
      </c>
      <c r="Y9" s="43"/>
      <c r="Z9" s="26">
        <f t="shared" si="7"/>
        <v>0</v>
      </c>
      <c r="AA9" s="29">
        <f>Z9*IF(C9&lt;=3,3.5-C9,IF(B9&lt;85,0.05,LOOKUP(B9,{85,90,95},{0.1,0.2,0.3})))</f>
        <v>0</v>
      </c>
      <c r="AB9" s="46"/>
      <c r="AC9" s="17">
        <f t="shared" si="8"/>
        <v>0</v>
      </c>
      <c r="AD9" s="17">
        <f>AC9*IF(C9&lt;=3,3.5-C9,IF(B9&lt;85,0.05,LOOKUP(B9,{85,90,95},{0.1,0.2,0.3})))</f>
        <v>0</v>
      </c>
      <c r="AE9" s="48"/>
      <c r="AF9" s="27">
        <f t="shared" si="9"/>
        <v>0</v>
      </c>
      <c r="AG9" s="30">
        <f>AF9*IF(C9&lt;=3,3.5-C9,IF(B9&lt;85,0.05,LOOKUP(B9,{85,90,95},{0.1,0.2,0.3})))</f>
        <v>0</v>
      </c>
    </row>
    <row r="10" spans="1:33" x14ac:dyDescent="0.25">
      <c r="A10" s="35">
        <v>6</v>
      </c>
      <c r="B10" s="39"/>
      <c r="C10" s="40"/>
      <c r="D10" s="41"/>
      <c r="E10" s="34">
        <f t="shared" si="0"/>
        <v>0</v>
      </c>
      <c r="F10" s="34">
        <f>E10*IF(C10&lt;=3,3.5-C10,IF(B10&lt;85,0.05,LOOKUP(B10,{85,90,95},{0.1,0.2,0.3})))</f>
        <v>0</v>
      </c>
      <c r="G10" s="43"/>
      <c r="H10" s="26">
        <f t="shared" si="1"/>
        <v>0</v>
      </c>
      <c r="I10" s="29">
        <f>H10*IF(C10&lt;=3,3.5-C10,IF(B10&lt;85,0.05,LOOKUP(B10,{85,90,95},{0.1,0.2,0.3})))</f>
        <v>0</v>
      </c>
      <c r="J10" s="46"/>
      <c r="K10" s="17">
        <f t="shared" si="2"/>
        <v>0</v>
      </c>
      <c r="L10" s="17">
        <f>K10*IF(C10&lt;=3,3.5-C10,IF(B10&lt;85,0.05,ПРСМОТР(B10,{85,90,95},{0.1,0.2,0.3})))</f>
        <v>0</v>
      </c>
      <c r="M10" s="48"/>
      <c r="N10" s="27">
        <f t="shared" si="3"/>
        <v>0</v>
      </c>
      <c r="O10" s="30">
        <f>N10*IF(C10&lt;=3,3.5-C10,IF(B10&lt;85,0.05,LOOKUP(B10,{85,90,95},{0.1,0.2,0.3})))</f>
        <v>0</v>
      </c>
      <c r="P10" s="50"/>
      <c r="Q10" s="25">
        <f t="shared" si="4"/>
        <v>0</v>
      </c>
      <c r="R10" s="25">
        <f>Q10*IF(C10&lt;=3,3.5-C10,IF(B10&lt;85,0.05,LOOKUP(B10,{85,90,95},{0.1,0.2,0.3})))</f>
        <v>0</v>
      </c>
      <c r="S10" s="52"/>
      <c r="T10" s="28">
        <f t="shared" si="5"/>
        <v>0</v>
      </c>
      <c r="U10" s="31">
        <f>T10*IF(C10&lt;=3,3.5-C10,IF(B10&lt;85,0.05,LOOKUP(B10,{85,90,95},{0.1,0.2,0.3})))</f>
        <v>0</v>
      </c>
      <c r="V10" s="41"/>
      <c r="W10" s="34">
        <f t="shared" si="6"/>
        <v>0</v>
      </c>
      <c r="X10" s="34">
        <f>W10*IF(C10&lt;=3,3.5-C10,IF(B10&lt;85,0.05,LOOKUP(B10,{85,90,95},{0.1,0.2,0.3})))</f>
        <v>0</v>
      </c>
      <c r="Y10" s="43"/>
      <c r="Z10" s="26">
        <f t="shared" si="7"/>
        <v>0</v>
      </c>
      <c r="AA10" s="29">
        <f>Z10*IF(C10&lt;=3,3.5-C10,IF(B10&lt;85,0.05,LOOKUP(B10,{85,90,95},{0.1,0.2,0.3})))</f>
        <v>0</v>
      </c>
      <c r="AB10" s="46"/>
      <c r="AC10" s="17">
        <f t="shared" si="8"/>
        <v>0</v>
      </c>
      <c r="AD10" s="17">
        <f>AC10*IF(C10&lt;=3,3.5-C10,IF(B10&lt;85,0.05,LOOKUP(B10,{85,90,95},{0.1,0.2,0.3})))</f>
        <v>0</v>
      </c>
      <c r="AE10" s="48"/>
      <c r="AF10" s="27">
        <f t="shared" si="9"/>
        <v>0</v>
      </c>
      <c r="AG10" s="30">
        <f>AF10*IF(C10&lt;=3,3.5-C10,IF(B10&lt;85,0.05,LOOKUP(B10,{85,90,95},{0.1,0.2,0.3})))</f>
        <v>0</v>
      </c>
    </row>
    <row r="11" spans="1:33" x14ac:dyDescent="0.25">
      <c r="A11" s="35">
        <v>7</v>
      </c>
      <c r="B11" s="39"/>
      <c r="C11" s="40"/>
      <c r="D11" s="41"/>
      <c r="E11" s="34">
        <f t="shared" si="0"/>
        <v>0</v>
      </c>
      <c r="F11" s="34">
        <f>E11*IF(C11&lt;=3,3.5-C11,IF(B11&lt;85,0.05,LOOKUP(B11,{85,90,95},{0.1,0.2,0.3})))</f>
        <v>0</v>
      </c>
      <c r="G11" s="43"/>
      <c r="H11" s="26">
        <f t="shared" si="1"/>
        <v>0</v>
      </c>
      <c r="I11" s="29">
        <f>H11*IF(C11&lt;=3,3.5-C11,IF(B11&lt;85,0.05,LOOKUP(B11,{85,90,95},{0.1,0.2,0.3})))</f>
        <v>0</v>
      </c>
      <c r="J11" s="46"/>
      <c r="K11" s="17">
        <f t="shared" si="2"/>
        <v>0</v>
      </c>
      <c r="L11" s="17">
        <f>K11*IF(C11&lt;=3,3.5-C11,IF(B11&lt;85,0.05,ПРСМОТР(B11,{85,90,95},{0.1,0.2,0.3})))</f>
        <v>0</v>
      </c>
      <c r="M11" s="48"/>
      <c r="N11" s="27">
        <f t="shared" si="3"/>
        <v>0</v>
      </c>
      <c r="O11" s="30">
        <f>N11*IF(C11&lt;=3,3.5-C11,IF(B11&lt;85,0.05,LOOKUP(B11,{85,90,95},{0.1,0.2,0.3})))</f>
        <v>0</v>
      </c>
      <c r="P11" s="50"/>
      <c r="Q11" s="25">
        <f t="shared" si="4"/>
        <v>0</v>
      </c>
      <c r="R11" s="25">
        <f>Q11*IF(C11&lt;=3,3.5-C11,IF(B11&lt;85,0.05,LOOKUP(B11,{85,90,95},{0.1,0.2,0.3})))</f>
        <v>0</v>
      </c>
      <c r="S11" s="52"/>
      <c r="T11" s="28">
        <f t="shared" si="5"/>
        <v>0</v>
      </c>
      <c r="U11" s="31">
        <f>T11*IF(C11&lt;=3,3.5-C11,IF(B11&lt;85,0.05,LOOKUP(B11,{85,90,95},{0.1,0.2,0.3})))</f>
        <v>0</v>
      </c>
      <c r="V11" s="41"/>
      <c r="W11" s="34">
        <f t="shared" si="6"/>
        <v>0</v>
      </c>
      <c r="X11" s="34">
        <f>W11*IF(C11&lt;=3,3.5-C11,IF(B11&lt;85,0.05,LOOKUP(B11,{85,90,95},{0.1,0.2,0.3})))</f>
        <v>0</v>
      </c>
      <c r="Y11" s="43"/>
      <c r="Z11" s="26">
        <f t="shared" si="7"/>
        <v>0</v>
      </c>
      <c r="AA11" s="29">
        <f>Z11*IF(C11&lt;=3,3.5-C11,IF(B11&lt;85,0.05,LOOKUP(B11,{85,90,95},{0.1,0.2,0.3})))</f>
        <v>0</v>
      </c>
      <c r="AB11" s="46"/>
      <c r="AC11" s="17">
        <f t="shared" si="8"/>
        <v>0</v>
      </c>
      <c r="AD11" s="17">
        <f>AC11*IF(C11&lt;=3,3.5-C11,IF(B11&lt;85,0.05,LOOKUP(B11,{85,90,95},{0.1,0.2,0.3})))</f>
        <v>0</v>
      </c>
      <c r="AE11" s="48"/>
      <c r="AF11" s="27">
        <f t="shared" si="9"/>
        <v>0</v>
      </c>
      <c r="AG11" s="30">
        <f>AF11*IF(C11&lt;=3,3.5-C11,IF(B11&lt;85,0.05,LOOKUP(B11,{85,90,95},{0.1,0.2,0.3})))</f>
        <v>0</v>
      </c>
    </row>
    <row r="12" spans="1:33" x14ac:dyDescent="0.25">
      <c r="A12" s="35">
        <v>8</v>
      </c>
      <c r="B12" s="39"/>
      <c r="C12" s="40"/>
      <c r="D12" s="41"/>
      <c r="E12" s="34">
        <f t="shared" si="0"/>
        <v>0</v>
      </c>
      <c r="F12" s="34">
        <f>E12*IF(C12&lt;=3,3.5-C12,IF(B12&lt;85,0.05,LOOKUP(B12,{85,90,95},{0.1,0.2,0.3})))</f>
        <v>0</v>
      </c>
      <c r="G12" s="43"/>
      <c r="H12" s="26">
        <f t="shared" si="1"/>
        <v>0</v>
      </c>
      <c r="I12" s="29">
        <f>H12*IF(C12&lt;=3,3.5-C12,IF(B12&lt;85,0.05,LOOKUP(B12,{85,90,95},{0.1,0.2,0.3})))</f>
        <v>0</v>
      </c>
      <c r="J12" s="46"/>
      <c r="K12" s="17">
        <f t="shared" si="2"/>
        <v>0</v>
      </c>
      <c r="L12" s="17">
        <f>K12*IF(C12&lt;=3,3.5-C12,IF(B12&lt;85,0.05,ПРСМОТР(B12,{85,90,95},{0.1,0.2,0.3})))</f>
        <v>0</v>
      </c>
      <c r="M12" s="48"/>
      <c r="N12" s="27">
        <f t="shared" si="3"/>
        <v>0</v>
      </c>
      <c r="O12" s="30">
        <f>N12*IF(C12&lt;=3,3.5-C12,IF(B12&lt;85,0.05,LOOKUP(B12,{85,90,95},{0.1,0.2,0.3})))</f>
        <v>0</v>
      </c>
      <c r="P12" s="50"/>
      <c r="Q12" s="25">
        <f t="shared" si="4"/>
        <v>0</v>
      </c>
      <c r="R12" s="25">
        <f>Q12*IF(C12&lt;=3,3.5-C12,IF(B12&lt;85,0.05,LOOKUP(B12,{85,90,95},{0.1,0.2,0.3})))</f>
        <v>0</v>
      </c>
      <c r="S12" s="52"/>
      <c r="T12" s="28">
        <f t="shared" si="5"/>
        <v>0</v>
      </c>
      <c r="U12" s="31">
        <f>T12*IF(C12&lt;=3,3.5-C12,IF(B12&lt;85,0.05,LOOKUP(B12,{85,90,95},{0.1,0.2,0.3})))</f>
        <v>0</v>
      </c>
      <c r="V12" s="41"/>
      <c r="W12" s="34">
        <f t="shared" si="6"/>
        <v>0</v>
      </c>
      <c r="X12" s="34">
        <f>W12*IF(C12&lt;=3,3.5-C12,IF(B12&lt;85,0.05,LOOKUP(B12,{85,90,95},{0.1,0.2,0.3})))</f>
        <v>0</v>
      </c>
      <c r="Y12" s="43"/>
      <c r="Z12" s="26">
        <f t="shared" si="7"/>
        <v>0</v>
      </c>
      <c r="AA12" s="29">
        <f>Z12*IF(C12&lt;=3,3.5-C12,IF(B12&lt;85,0.05,LOOKUP(B12,{85,90,95},{0.1,0.2,0.3})))</f>
        <v>0</v>
      </c>
      <c r="AB12" s="46"/>
      <c r="AC12" s="17">
        <f t="shared" si="8"/>
        <v>0</v>
      </c>
      <c r="AD12" s="17">
        <f>AC12*IF(C12&lt;=3,3.5-C12,IF(B12&lt;85,0.05,LOOKUP(B12,{85,90,95},{0.1,0.2,0.3})))</f>
        <v>0</v>
      </c>
      <c r="AE12" s="48"/>
      <c r="AF12" s="27">
        <f t="shared" si="9"/>
        <v>0</v>
      </c>
      <c r="AG12" s="30">
        <f>AF12*IF(C12&lt;=3,3.5-C12,IF(B12&lt;85,0.05,LOOKUP(B12,{85,90,95},{0.1,0.2,0.3})))</f>
        <v>0</v>
      </c>
    </row>
    <row r="13" spans="1:33" x14ac:dyDescent="0.25">
      <c r="A13" s="35">
        <v>9</v>
      </c>
      <c r="B13" s="39"/>
      <c r="C13" s="40"/>
      <c r="D13" s="41"/>
      <c r="E13" s="34">
        <f t="shared" si="0"/>
        <v>0</v>
      </c>
      <c r="F13" s="34">
        <f>E13*IF(C13&lt;=3,3.5-C13,IF(B13&lt;85,0.05,LOOKUP(B13,{85,90,95},{0.1,0.2,0.3})))</f>
        <v>0</v>
      </c>
      <c r="G13" s="43"/>
      <c r="H13" s="26">
        <f t="shared" si="1"/>
        <v>0</v>
      </c>
      <c r="I13" s="29">
        <f>H13*IF(C13&lt;=3,3.5-C13,IF(B13&lt;85,0.05,LOOKUP(B13,{85,90,95},{0.1,0.2,0.3})))</f>
        <v>0</v>
      </c>
      <c r="J13" s="46"/>
      <c r="K13" s="17">
        <f t="shared" si="2"/>
        <v>0</v>
      </c>
      <c r="L13" s="17">
        <f>K13*IF(C13&lt;=3,3.5-C13,IF(B13&lt;85,0.05,ПРСМОТР(B13,{85,90,95},{0.1,0.2,0.3})))</f>
        <v>0</v>
      </c>
      <c r="M13" s="48"/>
      <c r="N13" s="27">
        <f t="shared" si="3"/>
        <v>0</v>
      </c>
      <c r="O13" s="30">
        <f>N13*IF(C13&lt;=3,3.5-C13,IF(B13&lt;85,0.05,LOOKUP(B13,{85,90,95},{0.1,0.2,0.3})))</f>
        <v>0</v>
      </c>
      <c r="P13" s="50"/>
      <c r="Q13" s="25">
        <f t="shared" si="4"/>
        <v>0</v>
      </c>
      <c r="R13" s="25">
        <f>Q13*IF(C13&lt;=3,3.5-C13,IF(B13&lt;85,0.05,LOOKUP(B13,{85,90,95},{0.1,0.2,0.3})))</f>
        <v>0</v>
      </c>
      <c r="S13" s="52"/>
      <c r="T13" s="28">
        <f t="shared" si="5"/>
        <v>0</v>
      </c>
      <c r="U13" s="31">
        <f>T13*IF(C13&lt;=3,3.5-C13,IF(B13&lt;85,0.05,LOOKUP(B13,{85,90,95},{0.1,0.2,0.3})))</f>
        <v>0</v>
      </c>
      <c r="V13" s="41"/>
      <c r="W13" s="34">
        <f t="shared" si="6"/>
        <v>0</v>
      </c>
      <c r="X13" s="34">
        <f>W13*IF(C13&lt;=3,3.5-C13,IF(B13&lt;85,0.05,LOOKUP(B13,{85,90,95},{0.1,0.2,0.3})))</f>
        <v>0</v>
      </c>
      <c r="Y13" s="43"/>
      <c r="Z13" s="26">
        <f t="shared" si="7"/>
        <v>0</v>
      </c>
      <c r="AA13" s="29">
        <f>Z13*IF(C13&lt;=3,3.5-C13,IF(B13&lt;85,0.05,LOOKUP(B13,{85,90,95},{0.1,0.2,0.3})))</f>
        <v>0</v>
      </c>
      <c r="AB13" s="46"/>
      <c r="AC13" s="17">
        <f t="shared" si="8"/>
        <v>0</v>
      </c>
      <c r="AD13" s="17">
        <f>AC13*IF(C13&lt;=3,3.5-C13,IF(B13&lt;85,0.05,LOOKUP(B13,{85,90,95},{0.1,0.2,0.3})))</f>
        <v>0</v>
      </c>
      <c r="AE13" s="48"/>
      <c r="AF13" s="27">
        <f t="shared" si="9"/>
        <v>0</v>
      </c>
      <c r="AG13" s="30">
        <f>AF13*IF(C13&lt;=3,3.5-C13,IF(B13&lt;85,0.05,LOOKUP(B13,{85,90,95},{0.1,0.2,0.3})))</f>
        <v>0</v>
      </c>
    </row>
    <row r="14" spans="1:33" x14ac:dyDescent="0.25">
      <c r="A14" s="35">
        <v>10</v>
      </c>
      <c r="B14" s="39"/>
      <c r="C14" s="40"/>
      <c r="D14" s="41"/>
      <c r="E14" s="34">
        <f t="shared" si="0"/>
        <v>0</v>
      </c>
      <c r="F14" s="34">
        <f>E14*IF(C14&lt;=3,3.5-C14,IF(B14&lt;85,0.05,LOOKUP(B14,{85,90,95},{0.1,0.2,0.3})))</f>
        <v>0</v>
      </c>
      <c r="G14" s="43"/>
      <c r="H14" s="26">
        <f t="shared" si="1"/>
        <v>0</v>
      </c>
      <c r="I14" s="29">
        <f>H14*IF(C14&lt;=3,3.5-C14,IF(B14&lt;85,0.05,LOOKUP(B14,{85,90,95},{0.1,0.2,0.3})))</f>
        <v>0</v>
      </c>
      <c r="J14" s="46"/>
      <c r="K14" s="17">
        <f t="shared" si="2"/>
        <v>0</v>
      </c>
      <c r="L14" s="17">
        <f>K14*IF(C14&lt;=3,3.5-C14,IF(B14&lt;85,0.05,ПРСМОТР(B14,{85,90,95},{0.1,0.2,0.3})))</f>
        <v>0</v>
      </c>
      <c r="M14" s="48"/>
      <c r="N14" s="27">
        <f t="shared" si="3"/>
        <v>0</v>
      </c>
      <c r="O14" s="30">
        <f>N14*IF(C14&lt;=3,3.5-C14,IF(B14&lt;85,0.05,LOOKUP(B14,{85,90,95},{0.1,0.2,0.3})))</f>
        <v>0</v>
      </c>
      <c r="P14" s="50"/>
      <c r="Q14" s="25">
        <f t="shared" si="4"/>
        <v>0</v>
      </c>
      <c r="R14" s="25">
        <f>Q14*IF(C14&lt;=3,3.5-C14,IF(B14&lt;85,0.05,LOOKUP(B14,{85,90,95},{0.1,0.2,0.3})))</f>
        <v>0</v>
      </c>
      <c r="S14" s="52"/>
      <c r="T14" s="28">
        <f t="shared" si="5"/>
        <v>0</v>
      </c>
      <c r="U14" s="31">
        <f>T14*IF(C14&lt;=3,3.5-C14,IF(B14&lt;85,0.05,LOOKUP(B14,{85,90,95},{0.1,0.2,0.3})))</f>
        <v>0</v>
      </c>
      <c r="V14" s="41"/>
      <c r="W14" s="34">
        <f t="shared" si="6"/>
        <v>0</v>
      </c>
      <c r="X14" s="34">
        <f>W14*IF(C14&lt;=3,3.5-C14,IF(B14&lt;85,0.05,LOOKUP(B14,{85,90,95},{0.1,0.2,0.3})))</f>
        <v>0</v>
      </c>
      <c r="Y14" s="43"/>
      <c r="Z14" s="26">
        <f t="shared" si="7"/>
        <v>0</v>
      </c>
      <c r="AA14" s="29">
        <f>Z14*IF(C14&lt;=3,3.5-C14,IF(B14&lt;85,0.05,LOOKUP(B14,{85,90,95},{0.1,0.2,0.3})))</f>
        <v>0</v>
      </c>
      <c r="AB14" s="46"/>
      <c r="AC14" s="17">
        <f t="shared" si="8"/>
        <v>0</v>
      </c>
      <c r="AD14" s="17">
        <f>AC14*IF(C14&lt;=3,3.5-C14,IF(B14&lt;85,0.05,LOOKUP(B14,{85,90,95},{0.1,0.2,0.3})))</f>
        <v>0</v>
      </c>
      <c r="AE14" s="48"/>
      <c r="AF14" s="27">
        <f t="shared" si="9"/>
        <v>0</v>
      </c>
      <c r="AG14" s="30">
        <f>AF14*IF(C14&lt;=3,3.5-C14,IF(B14&lt;85,0.05,LOOKUP(B14,{85,90,95},{0.1,0.2,0.3})))</f>
        <v>0</v>
      </c>
    </row>
    <row r="15" spans="1:33" x14ac:dyDescent="0.25">
      <c r="A15" s="35">
        <v>11</v>
      </c>
      <c r="B15" s="39"/>
      <c r="C15" s="40"/>
      <c r="D15" s="41"/>
      <c r="E15" s="34">
        <f t="shared" si="0"/>
        <v>0</v>
      </c>
      <c r="F15" s="34">
        <f>E15*IF(C15&lt;=3,3.5-C15,IF(B15&lt;85,0.05,LOOKUP(B15,{85,90,95},{0.1,0.2,0.3})))</f>
        <v>0</v>
      </c>
      <c r="G15" s="43"/>
      <c r="H15" s="26">
        <f t="shared" si="1"/>
        <v>0</v>
      </c>
      <c r="I15" s="29">
        <f>H15*IF(C15&lt;=3,3.5-C15,IF(B15&lt;85,0.05,LOOKUP(B15,{85,90,95},{0.1,0.2,0.3})))</f>
        <v>0</v>
      </c>
      <c r="J15" s="46"/>
      <c r="K15" s="17">
        <f t="shared" si="2"/>
        <v>0</v>
      </c>
      <c r="L15" s="17">
        <f>K15*IF(C15&lt;=3,3.5-C15,IF(B15&lt;85,0.05,ПРСМОТР(B15,{85,90,95},{0.1,0.2,0.3})))</f>
        <v>0</v>
      </c>
      <c r="M15" s="48"/>
      <c r="N15" s="27">
        <f t="shared" si="3"/>
        <v>0</v>
      </c>
      <c r="O15" s="30">
        <f>N15*IF(C15&lt;=3,3.5-C15,IF(B15&lt;85,0.05,LOOKUP(B15,{85,90,95},{0.1,0.2,0.3})))</f>
        <v>0</v>
      </c>
      <c r="P15" s="50"/>
      <c r="Q15" s="25">
        <f t="shared" si="4"/>
        <v>0</v>
      </c>
      <c r="R15" s="25">
        <f>Q15*IF(C15&lt;=3,3.5-C15,IF(B15&lt;85,0.05,LOOKUP(B15,{85,90,95},{0.1,0.2,0.3})))</f>
        <v>0</v>
      </c>
      <c r="S15" s="52"/>
      <c r="T15" s="28">
        <f t="shared" si="5"/>
        <v>0</v>
      </c>
      <c r="U15" s="31">
        <f>T15*IF(C15&lt;=3,3.5-C15,IF(B15&lt;85,0.05,LOOKUP(B15,{85,90,95},{0.1,0.2,0.3})))</f>
        <v>0</v>
      </c>
      <c r="V15" s="41"/>
      <c r="W15" s="34">
        <f t="shared" si="6"/>
        <v>0</v>
      </c>
      <c r="X15" s="34">
        <f>W15*IF(C15&lt;=3,3.5-C15,IF(B15&lt;85,0.05,LOOKUP(B15,{85,90,95},{0.1,0.2,0.3})))</f>
        <v>0</v>
      </c>
      <c r="Y15" s="43"/>
      <c r="Z15" s="26">
        <f t="shared" si="7"/>
        <v>0</v>
      </c>
      <c r="AA15" s="29">
        <f>Z15*IF(C15&lt;=3,3.5-C15,IF(B15&lt;85,0.05,LOOKUP(B15,{85,90,95},{0.1,0.2,0.3})))</f>
        <v>0</v>
      </c>
      <c r="AB15" s="46"/>
      <c r="AC15" s="17">
        <f t="shared" si="8"/>
        <v>0</v>
      </c>
      <c r="AD15" s="17">
        <f>AC15*IF(C15&lt;=3,3.5-C15,IF(B15&lt;85,0.05,LOOKUP(B15,{85,90,95},{0.1,0.2,0.3})))</f>
        <v>0</v>
      </c>
      <c r="AE15" s="48"/>
      <c r="AF15" s="27">
        <f t="shared" si="9"/>
        <v>0</v>
      </c>
      <c r="AG15" s="30">
        <f>AF15*IF(C15&lt;=3,3.5-C15,IF(B15&lt;85,0.05,LOOKUP(B15,{85,90,95},{0.1,0.2,0.3})))</f>
        <v>0</v>
      </c>
    </row>
    <row r="16" spans="1:33" x14ac:dyDescent="0.25">
      <c r="A16" s="35">
        <v>12</v>
      </c>
      <c r="B16" s="39"/>
      <c r="C16" s="40"/>
      <c r="D16" s="41"/>
      <c r="E16" s="34">
        <f t="shared" si="0"/>
        <v>0</v>
      </c>
      <c r="F16" s="34">
        <f>E16*IF(C16&lt;=3,3.5-C16,IF(B16&lt;85,0.05,LOOKUP(B16,{85,90,95},{0.1,0.2,0.3})))</f>
        <v>0</v>
      </c>
      <c r="G16" s="43"/>
      <c r="H16" s="26">
        <f t="shared" si="1"/>
        <v>0</v>
      </c>
      <c r="I16" s="29">
        <f>H16*IF(C16&lt;=3,3.5-C16,IF(B16&lt;85,0.05,LOOKUP(B16,{85,90,95},{0.1,0.2,0.3})))</f>
        <v>0</v>
      </c>
      <c r="J16" s="46"/>
      <c r="K16" s="17">
        <f t="shared" si="2"/>
        <v>0</v>
      </c>
      <c r="L16" s="17">
        <f>K16*IF(C16&lt;=3,3.5-C16,IF(B16&lt;85,0.05,ПРСМОТР(B16,{85,90,95},{0.1,0.2,0.3})))</f>
        <v>0</v>
      </c>
      <c r="M16" s="48"/>
      <c r="N16" s="27">
        <f t="shared" si="3"/>
        <v>0</v>
      </c>
      <c r="O16" s="30">
        <f>N16*IF(C16&lt;=3,3.5-C16,IF(B16&lt;85,0.05,LOOKUP(B16,{85,90,95},{0.1,0.2,0.3})))</f>
        <v>0</v>
      </c>
      <c r="P16" s="50"/>
      <c r="Q16" s="25">
        <f t="shared" si="4"/>
        <v>0</v>
      </c>
      <c r="R16" s="25">
        <f>Q16*IF(C16&lt;=3,3.5-C16,IF(B16&lt;85,0.05,LOOKUP(B16,{85,90,95},{0.1,0.2,0.3})))</f>
        <v>0</v>
      </c>
      <c r="S16" s="52"/>
      <c r="T16" s="28">
        <f t="shared" si="5"/>
        <v>0</v>
      </c>
      <c r="U16" s="31">
        <f>T16*IF(C16&lt;=3,3.5-C16,IF(B16&lt;85,0.05,LOOKUP(B16,{85,90,95},{0.1,0.2,0.3})))</f>
        <v>0</v>
      </c>
      <c r="V16" s="41"/>
      <c r="W16" s="34">
        <f t="shared" si="6"/>
        <v>0</v>
      </c>
      <c r="X16" s="34">
        <f>W16*IF(C16&lt;=3,3.5-C16,IF(B16&lt;85,0.05,LOOKUP(B16,{85,90,95},{0.1,0.2,0.3})))</f>
        <v>0</v>
      </c>
      <c r="Y16" s="43"/>
      <c r="Z16" s="26">
        <f t="shared" si="7"/>
        <v>0</v>
      </c>
      <c r="AA16" s="29">
        <f>Z16*IF(C16&lt;=3,3.5-C16,IF(B16&lt;85,0.05,LOOKUP(B16,{85,90,95},{0.1,0.2,0.3})))</f>
        <v>0</v>
      </c>
      <c r="AB16" s="46"/>
      <c r="AC16" s="17">
        <f t="shared" si="8"/>
        <v>0</v>
      </c>
      <c r="AD16" s="17">
        <f>AC16*IF(C16&lt;=3,3.5-C16,IF(B16&lt;85,0.05,LOOKUP(B16,{85,90,95},{0.1,0.2,0.3})))</f>
        <v>0</v>
      </c>
      <c r="AE16" s="48"/>
      <c r="AF16" s="27">
        <f t="shared" si="9"/>
        <v>0</v>
      </c>
      <c r="AG16" s="30">
        <f>AF16*IF(C16&lt;=3,3.5-C16,IF(B16&lt;85,0.05,LOOKUP(B16,{85,90,95},{0.1,0.2,0.3})))</f>
        <v>0</v>
      </c>
    </row>
    <row r="17" spans="1:33" x14ac:dyDescent="0.25">
      <c r="A17" s="35">
        <v>13</v>
      </c>
      <c r="B17" s="39"/>
      <c r="C17" s="40"/>
      <c r="D17" s="41"/>
      <c r="E17" s="34">
        <f t="shared" si="0"/>
        <v>0</v>
      </c>
      <c r="F17" s="34">
        <f>E17*IF(C17&lt;=3,3.5-C17,IF(B17&lt;85,0.05,LOOKUP(B17,{85,90,95},{0.1,0.2,0.3})))</f>
        <v>0</v>
      </c>
      <c r="G17" s="43"/>
      <c r="H17" s="26">
        <f t="shared" si="1"/>
        <v>0</v>
      </c>
      <c r="I17" s="29">
        <f>H17*IF(C17&lt;=3,3.5-C17,IF(B17&lt;85,0.05,LOOKUP(B17,{85,90,95},{0.1,0.2,0.3})))</f>
        <v>0</v>
      </c>
      <c r="J17" s="46"/>
      <c r="K17" s="17">
        <f t="shared" si="2"/>
        <v>0</v>
      </c>
      <c r="L17" s="17">
        <f>K17*IF(C17&lt;=3,3.5-C17,IF(B17&lt;85,0.05,ПРСМОТР(B17,{85,90,95},{0.1,0.2,0.3})))</f>
        <v>0</v>
      </c>
      <c r="M17" s="48"/>
      <c r="N17" s="27">
        <f t="shared" si="3"/>
        <v>0</v>
      </c>
      <c r="O17" s="30">
        <f>N17*IF(C17&lt;=3,3.5-C17,IF(B17&lt;85,0.05,LOOKUP(B17,{85,90,95},{0.1,0.2,0.3})))</f>
        <v>0</v>
      </c>
      <c r="P17" s="50"/>
      <c r="Q17" s="25">
        <f t="shared" si="4"/>
        <v>0</v>
      </c>
      <c r="R17" s="25">
        <f>Q17*IF(C17&lt;=3,3.5-C17,IF(B17&lt;85,0.05,LOOKUP(B17,{85,90,95},{0.1,0.2,0.3})))</f>
        <v>0</v>
      </c>
      <c r="S17" s="52"/>
      <c r="T17" s="28">
        <f t="shared" si="5"/>
        <v>0</v>
      </c>
      <c r="U17" s="31">
        <f>T17*IF(C17&lt;=3,3.5-C17,IF(B17&lt;85,0.05,LOOKUP(B17,{85,90,95},{0.1,0.2,0.3})))</f>
        <v>0</v>
      </c>
      <c r="V17" s="41"/>
      <c r="W17" s="34">
        <f t="shared" si="6"/>
        <v>0</v>
      </c>
      <c r="X17" s="34">
        <f>W17*IF(C17&lt;=3,3.5-C17,IF(B17&lt;85,0.05,LOOKUP(B17,{85,90,95},{0.1,0.2,0.3})))</f>
        <v>0</v>
      </c>
      <c r="Y17" s="43"/>
      <c r="Z17" s="26">
        <f t="shared" si="7"/>
        <v>0</v>
      </c>
      <c r="AA17" s="29">
        <f>Z17*IF(C17&lt;=3,3.5-C17,IF(B17&lt;85,0.05,LOOKUP(B17,{85,90,95},{0.1,0.2,0.3})))</f>
        <v>0</v>
      </c>
      <c r="AB17" s="46"/>
      <c r="AC17" s="17">
        <f t="shared" si="8"/>
        <v>0</v>
      </c>
      <c r="AD17" s="17">
        <f>AC17*IF(C17&lt;=3,3.5-C17,IF(B17&lt;85,0.05,LOOKUP(B17,{85,90,95},{0.1,0.2,0.3})))</f>
        <v>0</v>
      </c>
      <c r="AE17" s="48"/>
      <c r="AF17" s="27">
        <f t="shared" si="9"/>
        <v>0</v>
      </c>
      <c r="AG17" s="30">
        <f>AF17*IF(C17&lt;=3,3.5-C17,IF(B17&lt;85,0.05,LOOKUP(B17,{85,90,95},{0.1,0.2,0.3})))</f>
        <v>0</v>
      </c>
    </row>
    <row r="18" spans="1:33" x14ac:dyDescent="0.25">
      <c r="A18" s="35">
        <v>14</v>
      </c>
      <c r="B18" s="39"/>
      <c r="C18" s="40"/>
      <c r="D18" s="41"/>
      <c r="E18" s="34">
        <f t="shared" si="0"/>
        <v>0</v>
      </c>
      <c r="F18" s="34">
        <f>E18*IF(C18&lt;=3,3.5-C18,IF(B18&lt;85,0.05,LOOKUP(B18,{85,90,95},{0.1,0.2,0.3})))</f>
        <v>0</v>
      </c>
      <c r="G18" s="44"/>
      <c r="H18" s="26">
        <f t="shared" si="1"/>
        <v>0</v>
      </c>
      <c r="I18" s="29">
        <f>H18*IF(C18&lt;=3,3.5-C18,IF(B18&lt;85,0.05,LOOKUP(B18,{85,90,95},{0.1,0.2,0.3})))</f>
        <v>0</v>
      </c>
      <c r="J18" s="46"/>
      <c r="K18" s="17">
        <f t="shared" si="2"/>
        <v>0</v>
      </c>
      <c r="L18" s="17">
        <f>K18*IF(C18&lt;=3,3.5-C18,IF(B18&lt;85,0.05,ПРСМОТР(B18,{85,90,95},{0.1,0.2,0.3})))</f>
        <v>0</v>
      </c>
      <c r="M18" s="48"/>
      <c r="N18" s="27">
        <f t="shared" si="3"/>
        <v>0</v>
      </c>
      <c r="O18" s="30">
        <f>N18*IF(C18&lt;=3,3.5-C18,IF(B18&lt;85,0.05,LOOKUP(B18,{85,90,95},{0.1,0.2,0.3})))</f>
        <v>0</v>
      </c>
      <c r="P18" s="50"/>
      <c r="Q18" s="25">
        <f t="shared" si="4"/>
        <v>0</v>
      </c>
      <c r="R18" s="25">
        <f>Q18*IF(C18&lt;=3,3.5-C18,IF(B18&lt;85,0.05,LOOKUP(B18,{85,90,95},{0.1,0.2,0.3})))</f>
        <v>0</v>
      </c>
      <c r="S18" s="52"/>
      <c r="T18" s="28">
        <f t="shared" si="5"/>
        <v>0</v>
      </c>
      <c r="U18" s="31">
        <f>T18*IF(C18&lt;=3,3.5-C18,IF(B18&lt;85,0.05,LOOKUP(B18,{85,90,95},{0.1,0.2,0.3})))</f>
        <v>0</v>
      </c>
      <c r="V18" s="41"/>
      <c r="W18" s="34">
        <f t="shared" si="6"/>
        <v>0</v>
      </c>
      <c r="X18" s="34">
        <f>W18*IF(C18&lt;=3,3.5-C18,IF(B18&lt;85,0.05,LOOKUP(B18,{85,90,95},{0.1,0.2,0.3})))</f>
        <v>0</v>
      </c>
      <c r="Y18" s="44"/>
      <c r="Z18" s="26">
        <f t="shared" si="7"/>
        <v>0</v>
      </c>
      <c r="AA18" s="29">
        <f>Z18*IF(C18&lt;=3,3.5-C18,IF(B18&lt;85,0.05,LOOKUP(B18,{85,90,95},{0.1,0.2,0.3})))</f>
        <v>0</v>
      </c>
      <c r="AB18" s="46"/>
      <c r="AC18" s="17">
        <f t="shared" si="8"/>
        <v>0</v>
      </c>
      <c r="AD18" s="17">
        <f>AC18*IF(C18&lt;=3,3.5-C18,IF(B18&lt;85,0.05,LOOKUP(B18,{85,90,95},{0.1,0.2,0.3})))</f>
        <v>0</v>
      </c>
      <c r="AE18" s="48"/>
      <c r="AF18" s="27">
        <f t="shared" si="9"/>
        <v>0</v>
      </c>
      <c r="AG18" s="30">
        <f>AF18*IF(C18&lt;=3,3.5-C18,IF(B18&lt;85,0.05,LOOKUP(B18,{85,90,95},{0.1,0.2,0.3})))</f>
        <v>0</v>
      </c>
    </row>
    <row r="19" spans="1:33" x14ac:dyDescent="0.25">
      <c r="A19" s="35">
        <v>15</v>
      </c>
      <c r="B19" s="39"/>
      <c r="C19" s="40"/>
      <c r="D19" s="41"/>
      <c r="E19" s="34">
        <f t="shared" si="0"/>
        <v>0</v>
      </c>
      <c r="F19" s="34">
        <f>E19*IF(C19&lt;=3,3.5-C19,IF(B19&lt;85,0.05,LOOKUP(B19,{85,90,95},{0.1,0.2,0.3})))</f>
        <v>0</v>
      </c>
      <c r="G19" s="44"/>
      <c r="H19" s="26">
        <f t="shared" si="1"/>
        <v>0</v>
      </c>
      <c r="I19" s="29">
        <f>H19*IF(C19&lt;=3,3.5-C19,IF(B19&lt;85,0.05,LOOKUP(B19,{85,90,95},{0.1,0.2,0.3})))</f>
        <v>0</v>
      </c>
      <c r="J19" s="46"/>
      <c r="K19" s="17">
        <f t="shared" si="2"/>
        <v>0</v>
      </c>
      <c r="L19" s="17">
        <f>K19*IF(C19&lt;=3,3.5-C19,IF(B19&lt;85,0.05,ПРСМОТР(B19,{85,90,95},{0.1,0.2,0.3})))</f>
        <v>0</v>
      </c>
      <c r="M19" s="48"/>
      <c r="N19" s="27">
        <f t="shared" si="3"/>
        <v>0</v>
      </c>
      <c r="O19" s="30">
        <f>N19*IF(C19&lt;=3,3.5-C19,IF(B19&lt;85,0.05,LOOKUP(B19,{85,90,95},{0.1,0.2,0.3})))</f>
        <v>0</v>
      </c>
      <c r="P19" s="50"/>
      <c r="Q19" s="25">
        <f t="shared" si="4"/>
        <v>0</v>
      </c>
      <c r="R19" s="25">
        <f>Q19*IF(C19&lt;=3,3.5-C19,IF(B19&lt;85,0.05,LOOKUP(B19,{85,90,95},{0.1,0.2,0.3})))</f>
        <v>0</v>
      </c>
      <c r="S19" s="52"/>
      <c r="T19" s="28">
        <f t="shared" si="5"/>
        <v>0</v>
      </c>
      <c r="U19" s="31">
        <f>T19*IF(C19&lt;=3,3.5-C19,IF(B19&lt;85,0.05,LOOKUP(B19,{85,90,95},{0.1,0.2,0.3})))</f>
        <v>0</v>
      </c>
      <c r="V19" s="41"/>
      <c r="W19" s="34">
        <f t="shared" si="6"/>
        <v>0</v>
      </c>
      <c r="X19" s="34">
        <f>W19*IF(C19&lt;=3,3.5-C19,IF(B19&lt;85,0.05,LOOKUP(B19,{85,90,95},{0.1,0.2,0.3})))</f>
        <v>0</v>
      </c>
      <c r="Y19" s="44"/>
      <c r="Z19" s="26">
        <f t="shared" si="7"/>
        <v>0</v>
      </c>
      <c r="AA19" s="29">
        <f>Z19*IF(C19&lt;=3,3.5-C19,IF(B19&lt;85,0.05,LOOKUP(B19,{85,90,95},{0.1,0.2,0.3})))</f>
        <v>0</v>
      </c>
      <c r="AB19" s="46"/>
      <c r="AC19" s="17">
        <f t="shared" si="8"/>
        <v>0</v>
      </c>
      <c r="AD19" s="17">
        <f>AC19*IF(C19&lt;=3,3.5-C19,IF(B19&lt;85,0.05,LOOKUP(B19,{85,90,95},{0.1,0.2,0.3})))</f>
        <v>0</v>
      </c>
      <c r="AE19" s="48"/>
      <c r="AF19" s="27">
        <f t="shared" si="9"/>
        <v>0</v>
      </c>
      <c r="AG19" s="30">
        <f>AF19*IF(C19&lt;=3,3.5-C19,IF(B19&lt;85,0.05,LOOKUP(B19,{85,90,95},{0.1,0.2,0.3})))</f>
        <v>0</v>
      </c>
    </row>
    <row r="20" spans="1:33" x14ac:dyDescent="0.25">
      <c r="A20" s="35">
        <v>16</v>
      </c>
      <c r="B20" s="39"/>
      <c r="C20" s="40"/>
      <c r="D20" s="41"/>
      <c r="E20" s="34">
        <f t="shared" si="0"/>
        <v>0</v>
      </c>
      <c r="F20" s="34">
        <f>E20*IF(C20&lt;=3,3.5-C20,IF(B20&lt;85,0.05,LOOKUP(B20,{85,90,95},{0.1,0.2,0.3})))</f>
        <v>0</v>
      </c>
      <c r="G20" s="44"/>
      <c r="H20" s="26">
        <f t="shared" si="1"/>
        <v>0</v>
      </c>
      <c r="I20" s="29">
        <f>H20*IF(C20&lt;=3,3.5-C20,IF(B20&lt;85,0.05,LOOKUP(B20,{85,90,95},{0.1,0.2,0.3})))</f>
        <v>0</v>
      </c>
      <c r="J20" s="46"/>
      <c r="K20" s="17">
        <f t="shared" si="2"/>
        <v>0</v>
      </c>
      <c r="L20" s="17">
        <f>K20*IF(C20&lt;=3,3.5-C20,IF(B20&lt;85,0.05,ПРСМОТР(B20,{85,90,95},{0.1,0.2,0.3})))</f>
        <v>0</v>
      </c>
      <c r="M20" s="48"/>
      <c r="N20" s="27">
        <f t="shared" si="3"/>
        <v>0</v>
      </c>
      <c r="O20" s="30">
        <f>N20*IF(C20&lt;=3,3.5-C20,IF(B20&lt;85,0.05,LOOKUP(B20,{85,90,95},{0.1,0.2,0.3})))</f>
        <v>0</v>
      </c>
      <c r="P20" s="50"/>
      <c r="Q20" s="25">
        <f t="shared" si="4"/>
        <v>0</v>
      </c>
      <c r="R20" s="25">
        <f>Q20*IF(C20&lt;=3,3.5-C20,IF(B20&lt;85,0.05,LOOKUP(B20,{85,90,95},{0.1,0.2,0.3})))</f>
        <v>0</v>
      </c>
      <c r="S20" s="52"/>
      <c r="T20" s="28">
        <f t="shared" si="5"/>
        <v>0</v>
      </c>
      <c r="U20" s="31">
        <f>T20*IF(C20&lt;=3,3.5-C20,IF(B20&lt;85,0.05,LOOKUP(B20,{85,90,95},{0.1,0.2,0.3})))</f>
        <v>0</v>
      </c>
      <c r="V20" s="41"/>
      <c r="W20" s="34">
        <f t="shared" si="6"/>
        <v>0</v>
      </c>
      <c r="X20" s="34">
        <f>W20*IF(C20&lt;=3,3.5-C20,IF(B20&lt;85,0.05,LOOKUP(B20,{85,90,95},{0.1,0.2,0.3})))</f>
        <v>0</v>
      </c>
      <c r="Y20" s="44"/>
      <c r="Z20" s="26">
        <f t="shared" si="7"/>
        <v>0</v>
      </c>
      <c r="AA20" s="29">
        <f>Z20*IF(C20&lt;=3,3.5-C20,IF(B20&lt;85,0.05,LOOKUP(B20,{85,90,95},{0.1,0.2,0.3})))</f>
        <v>0</v>
      </c>
      <c r="AB20" s="46"/>
      <c r="AC20" s="17">
        <f t="shared" si="8"/>
        <v>0</v>
      </c>
      <c r="AD20" s="17">
        <f>AC20*IF(C20&lt;=3,3.5-C20,IF(B20&lt;85,0.05,LOOKUP(B20,{85,90,95},{0.1,0.2,0.3})))</f>
        <v>0</v>
      </c>
      <c r="AE20" s="48"/>
      <c r="AF20" s="27">
        <f t="shared" si="9"/>
        <v>0</v>
      </c>
      <c r="AG20" s="30">
        <f>AF20*IF(C20&lt;=3,3.5-C20,IF(B20&lt;85,0.05,LOOKUP(B20,{85,90,95},{0.1,0.2,0.3})))</f>
        <v>0</v>
      </c>
    </row>
    <row r="21" spans="1:33" x14ac:dyDescent="0.25">
      <c r="A21" s="35">
        <v>17</v>
      </c>
      <c r="B21" s="39"/>
      <c r="C21" s="40"/>
      <c r="D21" s="41"/>
      <c r="E21" s="34">
        <f t="shared" si="0"/>
        <v>0</v>
      </c>
      <c r="F21" s="34">
        <f>E21*IF(C21&lt;=3,3.5-C21,IF(B21&lt;85,0.05,LOOKUP(B21,{85,90,95},{0.1,0.2,0.3})))</f>
        <v>0</v>
      </c>
      <c r="G21" s="44"/>
      <c r="H21" s="26">
        <f t="shared" si="1"/>
        <v>0</v>
      </c>
      <c r="I21" s="29">
        <f>H21*IF(C21&lt;=3,3.5-C21,IF(B21&lt;85,0.05,LOOKUP(B21,{85,90,95},{0.1,0.2,0.3})))</f>
        <v>0</v>
      </c>
      <c r="J21" s="46"/>
      <c r="K21" s="17">
        <f t="shared" si="2"/>
        <v>0</v>
      </c>
      <c r="L21" s="17">
        <f>K21*IF(C21&lt;=3,3.5-C21,IF(B21&lt;85,0.05,ПРСМОТР(B21,{85,90,95},{0.1,0.2,0.3})))</f>
        <v>0</v>
      </c>
      <c r="M21" s="48"/>
      <c r="N21" s="27">
        <f t="shared" si="3"/>
        <v>0</v>
      </c>
      <c r="O21" s="30">
        <f>N21*IF(C21&lt;=3,3.5-C21,IF(B21&lt;85,0.05,LOOKUP(B21,{85,90,95},{0.1,0.2,0.3})))</f>
        <v>0</v>
      </c>
      <c r="P21" s="50"/>
      <c r="Q21" s="25">
        <f t="shared" si="4"/>
        <v>0</v>
      </c>
      <c r="R21" s="25">
        <f>Q21*IF(C21&lt;=3,3.5-C21,IF(B21&lt;85,0.05,LOOKUP(B21,{85,90,95},{0.1,0.2,0.3})))</f>
        <v>0</v>
      </c>
      <c r="S21" s="52"/>
      <c r="T21" s="28">
        <f t="shared" si="5"/>
        <v>0</v>
      </c>
      <c r="U21" s="31">
        <f>T21*IF(C21&lt;=3,3.5-C21,IF(B21&lt;85,0.05,LOOKUP(B21,{85,90,95},{0.1,0.2,0.3})))</f>
        <v>0</v>
      </c>
      <c r="V21" s="41"/>
      <c r="W21" s="34">
        <f t="shared" si="6"/>
        <v>0</v>
      </c>
      <c r="X21" s="34">
        <f>W21*IF(C21&lt;=3,3.5-C21,IF(B21&lt;85,0.05,LOOKUP(B21,{85,90,95},{0.1,0.2,0.3})))</f>
        <v>0</v>
      </c>
      <c r="Y21" s="44"/>
      <c r="Z21" s="26">
        <f t="shared" si="7"/>
        <v>0</v>
      </c>
      <c r="AA21" s="29">
        <f>Z21*IF(C21&lt;=3,3.5-C21,IF(B21&lt;85,0.05,LOOKUP(B21,{85,90,95},{0.1,0.2,0.3})))</f>
        <v>0</v>
      </c>
      <c r="AB21" s="46"/>
      <c r="AC21" s="17">
        <f t="shared" si="8"/>
        <v>0</v>
      </c>
      <c r="AD21" s="17">
        <f>AC21*IF(C21&lt;=3,3.5-C21,IF(B21&lt;85,0.05,LOOKUP(B21,{85,90,95},{0.1,0.2,0.3})))</f>
        <v>0</v>
      </c>
      <c r="AE21" s="48"/>
      <c r="AF21" s="27">
        <f t="shared" si="9"/>
        <v>0</v>
      </c>
      <c r="AG21" s="30">
        <f>AF21*IF(C21&lt;=3,3.5-C21,IF(B21&lt;85,0.05,LOOKUP(B21,{85,90,95},{0.1,0.2,0.3})))</f>
        <v>0</v>
      </c>
    </row>
    <row r="22" spans="1:33" x14ac:dyDescent="0.25">
      <c r="A22" s="35">
        <v>18</v>
      </c>
      <c r="B22" s="39"/>
      <c r="C22" s="40"/>
      <c r="D22" s="41"/>
      <c r="E22" s="34">
        <f t="shared" si="0"/>
        <v>0</v>
      </c>
      <c r="F22" s="34">
        <f>E22*IF(C22&lt;=3,3.5-C22,IF(B22&lt;85,0.05,LOOKUP(B22,{85,90,95},{0.1,0.2,0.3})))</f>
        <v>0</v>
      </c>
      <c r="G22" s="44"/>
      <c r="H22" s="26">
        <f t="shared" si="1"/>
        <v>0</v>
      </c>
      <c r="I22" s="29">
        <f>H22*IF(C22&lt;=3,3.5-C22,IF(B22&lt;85,0.05,LOOKUP(B22,{85,90,95},{0.1,0.2,0.3})))</f>
        <v>0</v>
      </c>
      <c r="J22" s="46"/>
      <c r="K22" s="17">
        <f>B22-J22</f>
        <v>0</v>
      </c>
      <c r="L22" s="17">
        <f>K22*IF(C22&lt;=3,3.5-C22,IF(B22&lt;85,0.05,ПРСМОТР(B22,{85,90,95},{0.1,0.2,0.3})))</f>
        <v>0</v>
      </c>
      <c r="M22" s="48"/>
      <c r="N22" s="27">
        <f t="shared" si="3"/>
        <v>0</v>
      </c>
      <c r="O22" s="30">
        <f>N22*IF(C22&lt;=3,3.5-C22,IF(B22&lt;85,0.05,LOOKUP(B22,{85,90,95},{0.1,0.2,0.3})))</f>
        <v>0</v>
      </c>
      <c r="P22" s="50"/>
      <c r="Q22" s="25">
        <f t="shared" si="4"/>
        <v>0</v>
      </c>
      <c r="R22" s="25">
        <f>Q22*IF(C22&lt;=3,3.5-C22,IF(B22&lt;85,0.05,LOOKUP(B22,{85,90,95},{0.1,0.2,0.3})))</f>
        <v>0</v>
      </c>
      <c r="S22" s="52"/>
      <c r="T22" s="28">
        <f t="shared" si="5"/>
        <v>0</v>
      </c>
      <c r="U22" s="31">
        <f>T22*IF(C22&lt;=3,3.5-C22,IF(B22&lt;85,0.05,LOOKUP(B22,{85,90,95},{0.1,0.2,0.3})))</f>
        <v>0</v>
      </c>
      <c r="V22" s="41"/>
      <c r="W22" s="34">
        <f t="shared" si="6"/>
        <v>0</v>
      </c>
      <c r="X22" s="34">
        <f>W22*IF(C22&lt;=3,3.5-C22,IF(B22&lt;85,0.05,LOOKUP(B22,{85,90,95},{0.1,0.2,0.3})))</f>
        <v>0</v>
      </c>
      <c r="Y22" s="44"/>
      <c r="Z22" s="26">
        <f t="shared" si="7"/>
        <v>0</v>
      </c>
      <c r="AA22" s="29">
        <f>Z22*IF(C22&lt;=3,3.5-C22,IF(B22&lt;85,0.05,LOOKUP(B22,{85,90,95},{0.1,0.2,0.3})))</f>
        <v>0</v>
      </c>
      <c r="AB22" s="46"/>
      <c r="AC22" s="17">
        <f t="shared" si="8"/>
        <v>0</v>
      </c>
      <c r="AD22" s="17">
        <f>AC22*IF(C22&lt;=3,3.5-C22,IF(B22&lt;85,0.05,LOOKUP(B22,{85,90,95},{0.1,0.2,0.3})))</f>
        <v>0</v>
      </c>
      <c r="AE22" s="48"/>
      <c r="AF22" s="27">
        <f t="shared" si="9"/>
        <v>0</v>
      </c>
      <c r="AG22" s="30">
        <f>AF22*IF(C22&lt;=3,3.5-C22,IF(B22&lt;85,0.05,LOOKUP(B22,{85,90,95},{0.1,0.2,0.3})))</f>
        <v>0</v>
      </c>
    </row>
    <row r="23" spans="1:33" x14ac:dyDescent="0.25">
      <c r="A23" s="35">
        <v>19</v>
      </c>
      <c r="B23" s="39"/>
      <c r="C23" s="40"/>
      <c r="D23" s="41"/>
      <c r="E23" s="34">
        <f t="shared" si="0"/>
        <v>0</v>
      </c>
      <c r="F23" s="34">
        <f>E23*IF(C23&lt;=3,3.5-C23,IF(B23&lt;85,0.05,LOOKUP(B23,{85,90,95},{0.1,0.2,0.3})))</f>
        <v>0</v>
      </c>
      <c r="G23" s="44"/>
      <c r="H23" s="26">
        <f t="shared" si="1"/>
        <v>0</v>
      </c>
      <c r="I23" s="29">
        <f>H23*IF(C23&lt;=3,3.5-C23,IF(B23&lt;85,0.05,LOOKUP(B23,{85,90,95},{0.1,0.2,0.3})))</f>
        <v>0</v>
      </c>
      <c r="J23" s="46"/>
      <c r="K23" s="17">
        <f t="shared" si="2"/>
        <v>0</v>
      </c>
      <c r="L23" s="17">
        <f>K23*IF(C23&lt;=3,3.5-C23,IF(B23&lt;85,0.05,ПРСМОТР(B23,{85,90,95},{0.1,0.2,0.3})))</f>
        <v>0</v>
      </c>
      <c r="M23" s="48"/>
      <c r="N23" s="27">
        <f t="shared" si="3"/>
        <v>0</v>
      </c>
      <c r="O23" s="30">
        <f>N23*IF(C23&lt;=3,3.5-C23,IF(B23&lt;85,0.05,LOOKUP(B23,{85,90,95},{0.1,0.2,0.3})))</f>
        <v>0</v>
      </c>
      <c r="P23" s="50"/>
      <c r="Q23" s="25">
        <f t="shared" si="4"/>
        <v>0</v>
      </c>
      <c r="R23" s="25">
        <f>Q23*IF(C23&lt;=3,3.5-C23,IF(B23&lt;85,0.05,LOOKUP(B23,{85,90,95},{0.1,0.2,0.3})))</f>
        <v>0</v>
      </c>
      <c r="S23" s="52"/>
      <c r="T23" s="28">
        <f t="shared" si="5"/>
        <v>0</v>
      </c>
      <c r="U23" s="31">
        <f>T23*IF(C23&lt;=3,3.5-C23,IF(B23&lt;85,0.05,LOOKUP(B23,{85,90,95},{0.1,0.2,0.3})))</f>
        <v>0</v>
      </c>
      <c r="V23" s="41"/>
      <c r="W23" s="34">
        <f t="shared" si="6"/>
        <v>0</v>
      </c>
      <c r="X23" s="34">
        <f>W23*IF(C23&lt;=3,3.5-C23,IF(B23&lt;85,0.05,LOOKUP(B23,{85,90,95},{0.1,0.2,0.3})))</f>
        <v>0</v>
      </c>
      <c r="Y23" s="44"/>
      <c r="Z23" s="26">
        <f t="shared" si="7"/>
        <v>0</v>
      </c>
      <c r="AA23" s="29">
        <f>Z23*IF(C23&lt;=3,3.5-C23,IF(B23&lt;85,0.05,LOOKUP(B23,{85,90,95},{0.1,0.2,0.3})))</f>
        <v>0</v>
      </c>
      <c r="AB23" s="46"/>
      <c r="AC23" s="17">
        <f t="shared" si="8"/>
        <v>0</v>
      </c>
      <c r="AD23" s="17">
        <f>AC23*IF(C23&lt;=3,3.5-C23,IF(B23&lt;85,0.05,LOOKUP(B23,{85,90,95},{0.1,0.2,0.3})))</f>
        <v>0</v>
      </c>
      <c r="AE23" s="48"/>
      <c r="AF23" s="27">
        <f t="shared" si="9"/>
        <v>0</v>
      </c>
      <c r="AG23" s="30">
        <f>AF23*IF(C23&lt;=3,3.5-C23,IF(B23&lt;85,0.05,LOOKUP(B23,{85,90,95},{0.1,0.2,0.3})))</f>
        <v>0</v>
      </c>
    </row>
    <row r="24" spans="1:33" x14ac:dyDescent="0.25">
      <c r="A24" s="35">
        <v>20</v>
      </c>
      <c r="B24" s="39"/>
      <c r="C24" s="40"/>
      <c r="D24" s="41"/>
      <c r="E24" s="34">
        <f t="shared" si="0"/>
        <v>0</v>
      </c>
      <c r="F24" s="34">
        <f>E24*IF(C24&lt;=3,3.5-C24,IF(B24&lt;85,0.05,LOOKUP(B24,{85,90,95},{0.1,0.2,0.3})))</f>
        <v>0</v>
      </c>
      <c r="G24" s="43"/>
      <c r="H24" s="26">
        <f t="shared" si="1"/>
        <v>0</v>
      </c>
      <c r="I24" s="29">
        <f>H24*IF(C24&lt;=3,3.5-C24,IF(B24&lt;85,0.05,LOOKUP(B24,{85,90,95},{0.1,0.2,0.3})))</f>
        <v>0</v>
      </c>
      <c r="J24" s="46"/>
      <c r="K24" s="17">
        <f t="shared" si="2"/>
        <v>0</v>
      </c>
      <c r="L24" s="17">
        <f>K24*IF(C24&lt;=3,3.5-C24,IF(B24&lt;85,0.05,ПРСМОТР(B24,{85,90,95},{0.1,0.2,0.3})))</f>
        <v>0</v>
      </c>
      <c r="M24" s="48"/>
      <c r="N24" s="27">
        <f t="shared" si="3"/>
        <v>0</v>
      </c>
      <c r="O24" s="30">
        <f>N24*IF(C24&lt;=3,3.5-C24,IF(B24&lt;85,0.05,LOOKUP(B24,{85,90,95},{0.1,0.2,0.3})))</f>
        <v>0</v>
      </c>
      <c r="P24" s="50"/>
      <c r="Q24" s="25">
        <f t="shared" si="4"/>
        <v>0</v>
      </c>
      <c r="R24" s="25">
        <f>Q24*IF(C24&lt;=3,3.5-C24,IF(B24&lt;85,0.05,LOOKUP(B24,{85,90,95},{0.1,0.2,0.3})))</f>
        <v>0</v>
      </c>
      <c r="S24" s="52"/>
      <c r="T24" s="28">
        <f t="shared" si="5"/>
        <v>0</v>
      </c>
      <c r="U24" s="31">
        <f>T24*IF(C24&lt;=3,3.5-C24,IF(B24&lt;85,0.05,LOOKUP(B24,{85,90,95},{0.1,0.2,0.3})))</f>
        <v>0</v>
      </c>
      <c r="V24" s="41"/>
      <c r="W24" s="34">
        <f t="shared" si="6"/>
        <v>0</v>
      </c>
      <c r="X24" s="34">
        <f>W24*IF(C24&lt;=3,3.5-C24,IF(B24&lt;85,0.05,LOOKUP(B24,{85,90,95},{0.1,0.2,0.3})))</f>
        <v>0</v>
      </c>
      <c r="Y24" s="43"/>
      <c r="Z24" s="26">
        <f t="shared" si="7"/>
        <v>0</v>
      </c>
      <c r="AA24" s="29">
        <f>Z24*IF(C24&lt;=3,3.5-C24,IF(B24&lt;85,0.05,LOOKUP(B24,{85,90,95},{0.1,0.2,0.3})))</f>
        <v>0</v>
      </c>
      <c r="AB24" s="46"/>
      <c r="AC24" s="17">
        <f t="shared" si="8"/>
        <v>0</v>
      </c>
      <c r="AD24" s="17">
        <f>AC24*IF(C24&lt;=3,3.5-C24,IF(B24&lt;85,0.05,LOOKUP(B24,{85,90,95},{0.1,0.2,0.3})))</f>
        <v>0</v>
      </c>
      <c r="AE24" s="48"/>
      <c r="AF24" s="27">
        <f t="shared" si="9"/>
        <v>0</v>
      </c>
      <c r="AG24" s="30">
        <f>AF24*IF(C24&lt;=3,3.5-C24,IF(B24&lt;85,0.05,LOOKUP(B24,{85,90,95},{0.1,0.2,0.3})))</f>
        <v>0</v>
      </c>
    </row>
    <row r="25" spans="1:33" x14ac:dyDescent="0.25">
      <c r="A25" s="35">
        <v>21</v>
      </c>
      <c r="B25" s="39"/>
      <c r="C25" s="40"/>
      <c r="D25" s="41"/>
      <c r="E25" s="34">
        <f t="shared" si="0"/>
        <v>0</v>
      </c>
      <c r="F25" s="34">
        <f>E25*IF(C25&lt;=3,3.5-C25,IF(B25&lt;85,0.05,LOOKUP(B25,{85,90,95},{0.1,0.2,0.3})))</f>
        <v>0</v>
      </c>
      <c r="G25" s="43"/>
      <c r="H25" s="26">
        <f t="shared" si="1"/>
        <v>0</v>
      </c>
      <c r="I25" s="29">
        <f>H25*IF(C25&lt;=3,3.5-C25,IF(B25&lt;85,0.05,LOOKUP(B25,{85,90,95},{0.1,0.2,0.3})))</f>
        <v>0</v>
      </c>
      <c r="J25" s="46"/>
      <c r="K25" s="17">
        <f t="shared" si="2"/>
        <v>0</v>
      </c>
      <c r="L25" s="17">
        <f>K25*IF(C25&lt;=3,3.5-C25,IF(B25&lt;85,0.05,ПРСМОТР(B25,{85,90,95},{0.1,0.2,0.3})))</f>
        <v>0</v>
      </c>
      <c r="M25" s="48"/>
      <c r="N25" s="27">
        <f t="shared" si="3"/>
        <v>0</v>
      </c>
      <c r="O25" s="30">
        <f>N25*IF(C25&lt;=3,3.5-C25,IF(B25&lt;85,0.05,LOOKUP(B25,{85,90,95},{0.1,0.2,0.3})))</f>
        <v>0</v>
      </c>
      <c r="P25" s="50"/>
      <c r="Q25" s="25">
        <f>B25-P25</f>
        <v>0</v>
      </c>
      <c r="R25" s="25">
        <f>Q25*IF(C25&lt;=3,3.5-C25,IF(B25&lt;85,0.05,LOOKUP(B25,{85,90,95},{0.1,0.2,0.3})))</f>
        <v>0</v>
      </c>
      <c r="S25" s="52"/>
      <c r="T25" s="28">
        <f t="shared" si="5"/>
        <v>0</v>
      </c>
      <c r="U25" s="31">
        <f>T25*IF(C25&lt;=3,3.5-C25,IF(B25&lt;85,0.05,LOOKUP(B25,{85,90,95},{0.1,0.2,0.3})))</f>
        <v>0</v>
      </c>
      <c r="V25" s="41"/>
      <c r="W25" s="34">
        <f t="shared" si="6"/>
        <v>0</v>
      </c>
      <c r="X25" s="34">
        <f>W25*IF(C25&lt;=3,3.5-C25,IF(B25&lt;85,0.05,LOOKUP(B25,{85,90,95},{0.1,0.2,0.3})))</f>
        <v>0</v>
      </c>
      <c r="Y25" s="43"/>
      <c r="Z25" s="26">
        <f t="shared" si="7"/>
        <v>0</v>
      </c>
      <c r="AA25" s="29">
        <f>Z25*IF(C25&lt;=3,3.5-C25,IF(B25&lt;85,0.05,LOOKUP(B25,{85,90,95},{0.1,0.2,0.3})))</f>
        <v>0</v>
      </c>
      <c r="AB25" s="46"/>
      <c r="AC25" s="17">
        <f t="shared" si="8"/>
        <v>0</v>
      </c>
      <c r="AD25" s="17">
        <f>AC25*IF(C25&lt;=3,3.5-C25,IF(B25&lt;85,0.05,LOOKUP(B25,{85,90,95},{0.1,0.2,0.3})))</f>
        <v>0</v>
      </c>
      <c r="AE25" s="48"/>
      <c r="AF25" s="27">
        <f t="shared" si="9"/>
        <v>0</v>
      </c>
      <c r="AG25" s="30">
        <f>AF25*IF(C25&lt;=3,3.5-C25,IF(B25&lt;85,0.05,LOOKUP(B25,{85,90,95},{0.1,0.2,0.3})))</f>
        <v>0</v>
      </c>
    </row>
    <row r="26" spans="1:33" x14ac:dyDescent="0.25">
      <c r="A26" s="35">
        <v>22</v>
      </c>
      <c r="B26" s="39"/>
      <c r="C26" s="40"/>
      <c r="D26" s="41"/>
      <c r="E26" s="34">
        <f t="shared" si="0"/>
        <v>0</v>
      </c>
      <c r="F26" s="34">
        <f>E26*IF(C26&lt;=3,3.5-C26,IF(B26&lt;85,0.05,LOOKUP(B26,{85,90,95},{0.1,0.2,0.3})))</f>
        <v>0</v>
      </c>
      <c r="G26" s="43"/>
      <c r="H26" s="26">
        <f t="shared" si="1"/>
        <v>0</v>
      </c>
      <c r="I26" s="29">
        <f>H26*IF(C26&lt;=3,3.5-C26,IF(B26&lt;85,0.05,LOOKUP(B26,{85,90,95},{0.1,0.2,0.3})))</f>
        <v>0</v>
      </c>
      <c r="J26" s="46"/>
      <c r="K26" s="17">
        <f t="shared" si="2"/>
        <v>0</v>
      </c>
      <c r="L26" s="17">
        <f>K26*IF(C26&lt;=3,3.5-C26,IF(B26&lt;85,0.05,ПРСМОТР(B26,{85,90,95},{0.1,0.2,0.3})))</f>
        <v>0</v>
      </c>
      <c r="M26" s="48"/>
      <c r="N26" s="27">
        <f t="shared" si="3"/>
        <v>0</v>
      </c>
      <c r="O26" s="30">
        <f>N26*IF(C26&lt;=3,3.5-C26,IF(B26&lt;85,0.05,LOOKUP(B26,{85,90,95},{0.1,0.2,0.3})))</f>
        <v>0</v>
      </c>
      <c r="P26" s="50"/>
      <c r="Q26" s="25">
        <f t="shared" si="4"/>
        <v>0</v>
      </c>
      <c r="R26" s="25">
        <f>Q26*IF(C26&lt;=3,3.5-C26,IF(B26&lt;85,0.05,LOOKUP(B26,{85,90,95},{0.1,0.2,0.3})))</f>
        <v>0</v>
      </c>
      <c r="S26" s="52"/>
      <c r="T26" s="28">
        <f t="shared" si="5"/>
        <v>0</v>
      </c>
      <c r="U26" s="31">
        <f>T26*IF(C26&lt;=3,3.5-C26,IF(B26&lt;85,0.05,LOOKUP(B26,{85,90,95},{0.1,0.2,0.3})))</f>
        <v>0</v>
      </c>
      <c r="V26" s="41"/>
      <c r="W26" s="34">
        <f t="shared" si="6"/>
        <v>0</v>
      </c>
      <c r="X26" s="34">
        <f>W26*IF(C26&lt;=3,3.5-C26,IF(B26&lt;85,0.05,LOOKUP(B26,{85,90,95},{0.1,0.2,0.3})))</f>
        <v>0</v>
      </c>
      <c r="Y26" s="43"/>
      <c r="Z26" s="26">
        <f t="shared" si="7"/>
        <v>0</v>
      </c>
      <c r="AA26" s="29">
        <f>Z26*IF(C26&lt;=3,3.5-C26,IF(B26&lt;85,0.05,LOOKUP(B26,{85,90,95},{0.1,0.2,0.3})))</f>
        <v>0</v>
      </c>
      <c r="AB26" s="46"/>
      <c r="AC26" s="17">
        <f t="shared" si="8"/>
        <v>0</v>
      </c>
      <c r="AD26" s="17">
        <f>AC26*IF(C26&lt;=3,3.5-C26,IF(B26&lt;85,0.05,LOOKUP(B26,{85,90,95},{0.1,0.2,0.3})))</f>
        <v>0</v>
      </c>
      <c r="AE26" s="48"/>
      <c r="AF26" s="27">
        <f t="shared" si="9"/>
        <v>0</v>
      </c>
      <c r="AG26" s="30">
        <f>AF26*IF(C26&lt;=3,3.5-C26,IF(B26&lt;85,0.05,LOOKUP(B26,{85,90,95},{0.1,0.2,0.3})))</f>
        <v>0</v>
      </c>
    </row>
    <row r="27" spans="1:33" x14ac:dyDescent="0.25">
      <c r="A27" s="35">
        <v>23</v>
      </c>
      <c r="B27" s="39"/>
      <c r="C27" s="40"/>
      <c r="D27" s="41"/>
      <c r="E27" s="34">
        <f t="shared" si="0"/>
        <v>0</v>
      </c>
      <c r="F27" s="34">
        <f>E27*IF(C27&lt;=3,3.5-C27,IF(B27&lt;85,0.05,LOOKUP(B27,{85,90,95},{0.1,0.2,0.3})))</f>
        <v>0</v>
      </c>
      <c r="G27" s="43"/>
      <c r="H27" s="26">
        <f t="shared" si="1"/>
        <v>0</v>
      </c>
      <c r="I27" s="29">
        <f>H27*IF(C27&lt;=3,3.5-C27,IF(B27&lt;85,0.05,LOOKUP(B27,{85,90,95},{0.1,0.2,0.3})))</f>
        <v>0</v>
      </c>
      <c r="J27" s="46"/>
      <c r="K27" s="17">
        <f t="shared" si="2"/>
        <v>0</v>
      </c>
      <c r="L27" s="17">
        <f>K27*IF(C27&lt;=3,3.5-C27,IF(B27&lt;85,0.05,ПРСМОТР(B27,{85,90,95},{0.1,0.2,0.3})))</f>
        <v>0</v>
      </c>
      <c r="M27" s="48"/>
      <c r="N27" s="27">
        <f t="shared" si="3"/>
        <v>0</v>
      </c>
      <c r="O27" s="30">
        <f>N27*IF(C27&lt;=3,3.5-C27,IF(B27&lt;85,0.05,LOOKUP(B27,{85,90,95},{0.1,0.2,0.3})))</f>
        <v>0</v>
      </c>
      <c r="P27" s="50"/>
      <c r="Q27" s="25">
        <f t="shared" si="4"/>
        <v>0</v>
      </c>
      <c r="R27" s="25">
        <f>Q27*IF(C27&lt;=3,3.5-C27,IF(B27&lt;85,0.05,LOOKUP(B27,{85,90,95},{0.1,0.2,0.3})))</f>
        <v>0</v>
      </c>
      <c r="S27" s="52"/>
      <c r="T27" s="28">
        <f t="shared" si="5"/>
        <v>0</v>
      </c>
      <c r="U27" s="31">
        <f>T27*IF(C27&lt;=3,3.5-C27,IF(B27&lt;85,0.05,LOOKUP(B27,{85,90,95},{0.1,0.2,0.3})))</f>
        <v>0</v>
      </c>
      <c r="V27" s="41"/>
      <c r="W27" s="34">
        <f t="shared" si="6"/>
        <v>0</v>
      </c>
      <c r="X27" s="34">
        <f>W27*IF(C27&lt;=3,3.5-C27,IF(B27&lt;85,0.05,LOOKUP(B27,{85,90,95},{0.1,0.2,0.3})))</f>
        <v>0</v>
      </c>
      <c r="Y27" s="43"/>
      <c r="Z27" s="26">
        <f t="shared" si="7"/>
        <v>0</v>
      </c>
      <c r="AA27" s="29">
        <f>Z27*IF(C27&lt;=3,3.5-C27,IF(B27&lt;85,0.05,LOOKUP(B27,{85,90,95},{0.1,0.2,0.3})))</f>
        <v>0</v>
      </c>
      <c r="AB27" s="46"/>
      <c r="AC27" s="17">
        <f t="shared" si="8"/>
        <v>0</v>
      </c>
      <c r="AD27" s="17">
        <f>AC27*IF(C27&lt;=3,3.5-C27,IF(B27&lt;85,0.05,LOOKUP(B27,{85,90,95},{0.1,0.2,0.3})))</f>
        <v>0</v>
      </c>
      <c r="AE27" s="48"/>
      <c r="AF27" s="27">
        <f t="shared" si="9"/>
        <v>0</v>
      </c>
      <c r="AG27" s="30">
        <f>AF27*IF(C27&lt;=3,3.5-C27,IF(B27&lt;85,0.05,LOOKUP(B27,{85,90,95},{0.1,0.2,0.3})))</f>
        <v>0</v>
      </c>
    </row>
    <row r="28" spans="1:33" x14ac:dyDescent="0.25">
      <c r="A28" s="35">
        <v>24</v>
      </c>
      <c r="B28" s="39"/>
      <c r="C28" s="40"/>
      <c r="D28" s="41"/>
      <c r="E28" s="34">
        <f t="shared" si="0"/>
        <v>0</v>
      </c>
      <c r="F28" s="34">
        <f>E28*IF(C28&lt;=3,3.5-C28,IF(B28&lt;85,0.05,LOOKUP(B28,{85,90,95},{0.1,0.2,0.3})))</f>
        <v>0</v>
      </c>
      <c r="G28" s="43"/>
      <c r="H28" s="26">
        <f>C28-G28</f>
        <v>0</v>
      </c>
      <c r="I28" s="29">
        <f>H28*IF(C28&lt;=3,3.5-C28,IF(B28&lt;85,0.05,LOOKUP(B28,{85,90,95},{0.1,0.2,0.3})))</f>
        <v>0</v>
      </c>
      <c r="J28" s="46"/>
      <c r="K28" s="17">
        <f t="shared" si="2"/>
        <v>0</v>
      </c>
      <c r="L28" s="17">
        <f>K28*IF(C28&lt;=3,3.5-C28,IF(B28&lt;85,0.05,ПРСМОТР(B28,{85,90,95},{0.1,0.2,0.3})))</f>
        <v>0</v>
      </c>
      <c r="M28" s="48"/>
      <c r="N28" s="27">
        <f t="shared" si="3"/>
        <v>0</v>
      </c>
      <c r="O28" s="30">
        <f>N28*IF(C28&lt;=3,3.5-C28,IF(B28&lt;85,0.05,LOOKUP(B28,{85,90,95},{0.1,0.2,0.3})))</f>
        <v>0</v>
      </c>
      <c r="P28" s="50"/>
      <c r="Q28" s="25">
        <f t="shared" si="4"/>
        <v>0</v>
      </c>
      <c r="R28" s="25">
        <f>Q28*IF(C28&lt;=3,3.5-C28,IF(B28&lt;85,0.05,LOOKUP(B28,{85,90,95},{0.1,0.2,0.3})))</f>
        <v>0</v>
      </c>
      <c r="S28" s="52"/>
      <c r="T28" s="28">
        <f t="shared" si="5"/>
        <v>0</v>
      </c>
      <c r="U28" s="31">
        <f>T28*IF(C28&lt;=3,3.5-C28,IF(B28&lt;85,0.05,LOOKUP(B28,{85,90,95},{0.1,0.2,0.3})))</f>
        <v>0</v>
      </c>
      <c r="V28" s="41"/>
      <c r="W28" s="34">
        <f t="shared" si="6"/>
        <v>0</v>
      </c>
      <c r="X28" s="34">
        <f>W28*IF(C28&lt;=3,3.5-C28,IF(B28&lt;85,0.05,LOOKUP(B28,{85,90,95},{0.1,0.2,0.3})))</f>
        <v>0</v>
      </c>
      <c r="Y28" s="43"/>
      <c r="Z28" s="26">
        <f t="shared" si="7"/>
        <v>0</v>
      </c>
      <c r="AA28" s="29">
        <f>Z28*IF(C28&lt;=3,3.5-C28,IF(B28&lt;85,0.05,LOOKUP(B28,{85,90,95},{0.1,0.2,0.3})))</f>
        <v>0</v>
      </c>
      <c r="AB28" s="46"/>
      <c r="AC28" s="17">
        <f t="shared" si="8"/>
        <v>0</v>
      </c>
      <c r="AD28" s="17">
        <f>AC28*IF(C28&lt;=3,3.5-C28,IF(B28&lt;85,0.05,LOOKUP(B28,{85,90,95},{0.1,0.2,0.3})))</f>
        <v>0</v>
      </c>
      <c r="AE28" s="48"/>
      <c r="AF28" s="27">
        <f t="shared" si="9"/>
        <v>0</v>
      </c>
      <c r="AG28" s="30">
        <f>AF28*IF(C28&lt;=3,3.5-C28,IF(B28&lt;85,0.05,LOOKUP(B28,{85,90,95},{0.1,0.2,0.3})))</f>
        <v>0</v>
      </c>
    </row>
    <row r="29" spans="1:33" x14ac:dyDescent="0.25">
      <c r="A29" s="35">
        <v>25</v>
      </c>
      <c r="B29" s="39"/>
      <c r="C29" s="40"/>
      <c r="D29" s="41"/>
      <c r="E29" s="34">
        <f t="shared" si="0"/>
        <v>0</v>
      </c>
      <c r="F29" s="34">
        <f>E29*IF(C29&lt;=3,3.5-C29,IF(B29&lt;85,0.05,LOOKUP(B29,{85,90,95},{0.1,0.2,0.3})))</f>
        <v>0</v>
      </c>
      <c r="G29" s="44"/>
      <c r="H29" s="26">
        <f t="shared" ref="H29:H43" si="10">C29-G29</f>
        <v>0</v>
      </c>
      <c r="I29" s="29">
        <f>H29*IF(C29&lt;=3,3.5-C29,IF(B29&lt;85,0.05,LOOKUP(B29,{85,90,95},{0.1,0.2,0.3})))</f>
        <v>0</v>
      </c>
      <c r="J29" s="46"/>
      <c r="K29" s="17">
        <f t="shared" si="2"/>
        <v>0</v>
      </c>
      <c r="L29" s="17">
        <f>K29*IF(C29&lt;=3,3.5-C29,IF(B29&lt;85,0.05,ПРСМОТР(B29,{85,90,95},{0.1,0.2,0.3})))</f>
        <v>0</v>
      </c>
      <c r="M29" s="48"/>
      <c r="N29" s="27">
        <f t="shared" si="3"/>
        <v>0</v>
      </c>
      <c r="O29" s="30">
        <f>N29*IF(C29&lt;=3,3.5-C29,IF(B29&lt;85,0.05,LOOKUP(B29,{85,90,95},{0.1,0.2,0.3})))</f>
        <v>0</v>
      </c>
      <c r="P29" s="50"/>
      <c r="Q29" s="25">
        <f>B29-P29</f>
        <v>0</v>
      </c>
      <c r="R29" s="25">
        <f>Q29*IF(C29&lt;=3,3.5-C29,IF(B29&lt;85,0.05,LOOKUP(B29,{85,90,95},{0.1,0.2,0.3})))</f>
        <v>0</v>
      </c>
      <c r="S29" s="52"/>
      <c r="T29" s="28">
        <f t="shared" si="5"/>
        <v>0</v>
      </c>
      <c r="U29" s="31">
        <f>T29*IF(C29&lt;=3,3.5-C29,IF(B29&lt;85,0.05,LOOKUP(B29,{85,90,95},{0.1,0.2,0.3})))</f>
        <v>0</v>
      </c>
      <c r="V29" s="41"/>
      <c r="W29" s="34">
        <f t="shared" si="6"/>
        <v>0</v>
      </c>
      <c r="X29" s="34">
        <f>W29*IF(C29&lt;=3,3.5-C29,IF(B29&lt;85,0.05,LOOKUP(B29,{85,90,95},{0.1,0.2,0.3})))</f>
        <v>0</v>
      </c>
      <c r="Y29" s="44"/>
      <c r="Z29" s="26">
        <f t="shared" si="7"/>
        <v>0</v>
      </c>
      <c r="AA29" s="29">
        <f>Z29*IF(C29&lt;=3,3.5-C29,IF(B29&lt;85,0.05,LOOKUP(B29,{85,90,95},{0.1,0.2,0.3})))</f>
        <v>0</v>
      </c>
      <c r="AB29" s="46"/>
      <c r="AC29" s="17">
        <f t="shared" si="8"/>
        <v>0</v>
      </c>
      <c r="AD29" s="17">
        <f>AC29*IF(C29&lt;=3,3.5-C29,IF(B29&lt;85,0.05,LOOKUP(B29,{85,90,95},{0.1,0.2,0.3})))</f>
        <v>0</v>
      </c>
      <c r="AE29" s="48"/>
      <c r="AF29" s="27">
        <f t="shared" si="9"/>
        <v>0</v>
      </c>
      <c r="AG29" s="30">
        <f>AF29*IF(C29&lt;=3,3.5-C29,IF(B29&lt;85,0.05,LOOKUP(B29,{85,90,95},{0.1,0.2,0.3})))</f>
        <v>0</v>
      </c>
    </row>
    <row r="30" spans="1:33" x14ac:dyDescent="0.25">
      <c r="A30" s="35">
        <v>26</v>
      </c>
      <c r="B30" s="39"/>
      <c r="C30" s="40"/>
      <c r="D30" s="41"/>
      <c r="E30" s="34">
        <f t="shared" si="0"/>
        <v>0</v>
      </c>
      <c r="F30" s="34">
        <f>E30*IF(C30&lt;=3,3.5-C30,IF(B30&lt;85,0.05,LOOKUP(B30,{85,90,95},{0.1,0.2,0.3})))</f>
        <v>0</v>
      </c>
      <c r="G30" s="43"/>
      <c r="H30" s="26">
        <f t="shared" si="10"/>
        <v>0</v>
      </c>
      <c r="I30" s="29">
        <f>H30*IF(C30&lt;=3,3.5-C30,IF(B30&lt;85,0.05,LOOKUP(B30,{85,90,95},{0.1,0.2,0.3})))</f>
        <v>0</v>
      </c>
      <c r="J30" s="46"/>
      <c r="K30" s="17">
        <f t="shared" si="2"/>
        <v>0</v>
      </c>
      <c r="L30" s="17">
        <f>K30*IF(C30&lt;=3,3.5-C30,IF(B30&lt;85,0.05,ПРСМОТР(B30,{85,90,95},{0.1,0.2,0.3})))</f>
        <v>0</v>
      </c>
      <c r="M30" s="48"/>
      <c r="N30" s="27">
        <f t="shared" si="3"/>
        <v>0</v>
      </c>
      <c r="O30" s="30">
        <f>N30*IF(C30&lt;=3,3.5-C30,IF(B30&lt;85,0.05,LOOKUP(B30,{85,90,95},{0.1,0.2,0.3})))</f>
        <v>0</v>
      </c>
      <c r="P30" s="50"/>
      <c r="Q30" s="25">
        <f>B30-P30</f>
        <v>0</v>
      </c>
      <c r="R30" s="25">
        <f>Q30*IF(C30&lt;=3,3.5-C30,IF(B30&lt;85,0.05,LOOKUP(B30,{85,90,95},{0.1,0.2,0.3})))</f>
        <v>0</v>
      </c>
      <c r="S30" s="52"/>
      <c r="T30" s="28">
        <f t="shared" si="5"/>
        <v>0</v>
      </c>
      <c r="U30" s="31">
        <f>T30*IF(C30&lt;=3,3.5-C30,IF(B30&lt;85,0.05,LOOKUP(B30,{85,90,95},{0.1,0.2,0.3})))</f>
        <v>0</v>
      </c>
      <c r="V30" s="41"/>
      <c r="W30" s="34">
        <f t="shared" si="6"/>
        <v>0</v>
      </c>
      <c r="X30" s="34">
        <f>W30*IF(C30&lt;=3,3.5-C30,IF(B30&lt;85,0.05,LOOKUP(B30,{85,90,95},{0.1,0.2,0.3})))</f>
        <v>0</v>
      </c>
      <c r="Y30" s="43"/>
      <c r="Z30" s="26">
        <f t="shared" si="7"/>
        <v>0</v>
      </c>
      <c r="AA30" s="29">
        <f>Z30*IF(C30&lt;=3,3.5-C30,IF(B30&lt;85,0.05,LOOKUP(B30,{85,90,95},{0.1,0.2,0.3})))</f>
        <v>0</v>
      </c>
      <c r="AB30" s="46"/>
      <c r="AC30" s="17">
        <f t="shared" si="8"/>
        <v>0</v>
      </c>
      <c r="AD30" s="17">
        <f>AC30*IF(C30&lt;=3,3.5-C30,IF(B30&lt;85,0.05,LOOKUP(B30,{85,90,95},{0.1,0.2,0.3})))</f>
        <v>0</v>
      </c>
      <c r="AE30" s="48"/>
      <c r="AF30" s="27">
        <f t="shared" si="9"/>
        <v>0</v>
      </c>
      <c r="AG30" s="30">
        <f>AF30*IF(C30&lt;=3,3.5-C30,IF(B30&lt;85,0.05,LOOKUP(B30,{85,90,95},{0.1,0.2,0.3})))</f>
        <v>0</v>
      </c>
    </row>
    <row r="31" spans="1:33" x14ac:dyDescent="0.25">
      <c r="A31" s="35">
        <v>27</v>
      </c>
      <c r="B31" s="39"/>
      <c r="C31" s="40"/>
      <c r="D31" s="41"/>
      <c r="E31" s="34">
        <f t="shared" si="0"/>
        <v>0</v>
      </c>
      <c r="F31" s="34">
        <f>E31*IF(C31&lt;=3,3.5-C31,IF(B31&lt;85,0.05,LOOKUP(B31,{85,90,95},{0.1,0.2,0.3})))</f>
        <v>0</v>
      </c>
      <c r="G31" s="43"/>
      <c r="H31" s="26">
        <f t="shared" si="10"/>
        <v>0</v>
      </c>
      <c r="I31" s="29">
        <f>H31*IF(C31&lt;=3,3.5-C31,IF(B31&lt;85,0.05,LOOKUP(B31,{85,90,95},{0.1,0.2,0.3})))</f>
        <v>0</v>
      </c>
      <c r="J31" s="46"/>
      <c r="K31" s="17">
        <f t="shared" si="2"/>
        <v>0</v>
      </c>
      <c r="L31" s="17">
        <f>K31*IF(C31&lt;=3,3.5-C31,IF(B31&lt;85,0.05,ПРСМОТР(B31,{85,90,95},{0.1,0.2,0.3})))</f>
        <v>0</v>
      </c>
      <c r="M31" s="48"/>
      <c r="N31" s="27">
        <f t="shared" si="3"/>
        <v>0</v>
      </c>
      <c r="O31" s="30">
        <f>N31*IF(C31&lt;=3,3.5-C31,IF(B31&lt;85,0.05,LOOKUP(B31,{85,90,95},{0.1,0.2,0.3})))</f>
        <v>0</v>
      </c>
      <c r="P31" s="50"/>
      <c r="Q31" s="25">
        <f t="shared" ref="Q31:Q57" si="11">B31-P31</f>
        <v>0</v>
      </c>
      <c r="R31" s="25">
        <f>Q31*IF(C31&lt;=3,3.5-C31,IF(B31&lt;85,0.05,LOOKUP(B31,{85,90,95},{0.1,0.2,0.3})))</f>
        <v>0</v>
      </c>
      <c r="S31" s="52"/>
      <c r="T31" s="28">
        <f t="shared" si="5"/>
        <v>0</v>
      </c>
      <c r="U31" s="31">
        <f>T31*IF(C31&lt;=3,3.5-C31,IF(B31&lt;85,0.05,LOOKUP(B31,{85,90,95},{0.1,0.2,0.3})))</f>
        <v>0</v>
      </c>
      <c r="V31" s="41"/>
      <c r="W31" s="34">
        <f t="shared" si="6"/>
        <v>0</v>
      </c>
      <c r="X31" s="34">
        <f>W31*IF(C31&lt;=3,3.5-C31,IF(B31&lt;85,0.05,LOOKUP(B31,{85,90,95},{0.1,0.2,0.3})))</f>
        <v>0</v>
      </c>
      <c r="Y31" s="43"/>
      <c r="Z31" s="26">
        <f t="shared" si="7"/>
        <v>0</v>
      </c>
      <c r="AA31" s="29">
        <f>Z31*IF(C31&lt;=3,3.5-C31,IF(B31&lt;85,0.05,LOOKUP(B31,{85,90,95},{0.1,0.2,0.3})))</f>
        <v>0</v>
      </c>
      <c r="AB31" s="46"/>
      <c r="AC31" s="17">
        <f t="shared" si="8"/>
        <v>0</v>
      </c>
      <c r="AD31" s="17">
        <f>AC31*IF(C31&lt;=3,3.5-C31,IF(B31&lt;85,0.05,LOOKUP(B31,{85,90,95},{0.1,0.2,0.3})))</f>
        <v>0</v>
      </c>
      <c r="AE31" s="48"/>
      <c r="AF31" s="27">
        <f t="shared" si="9"/>
        <v>0</v>
      </c>
      <c r="AG31" s="30">
        <f>AF31*IF(C31&lt;=3,3.5-C31,IF(B31&lt;85,0.05,LOOKUP(B31,{85,90,95},{0.1,0.2,0.3})))</f>
        <v>0</v>
      </c>
    </row>
    <row r="32" spans="1:33" x14ac:dyDescent="0.25">
      <c r="A32" s="35">
        <v>28</v>
      </c>
      <c r="B32" s="39"/>
      <c r="C32" s="40"/>
      <c r="D32" s="41"/>
      <c r="E32" s="34">
        <f t="shared" si="0"/>
        <v>0</v>
      </c>
      <c r="F32" s="34">
        <f>E32*IF(C32&lt;=3,3.5-C32,IF(B32&lt;85,0.05,LOOKUP(B32,{85,90,95},{0.1,0.2,0.3})))</f>
        <v>0</v>
      </c>
      <c r="G32" s="43"/>
      <c r="H32" s="26">
        <f t="shared" si="10"/>
        <v>0</v>
      </c>
      <c r="I32" s="29">
        <f>H32*IF(C32&lt;=3,3.5-C32,IF(B32&lt;85,0.05,LOOKUP(B32,{85,90,95},{0.1,0.2,0.3})))</f>
        <v>0</v>
      </c>
      <c r="J32" s="46"/>
      <c r="K32" s="17">
        <f t="shared" si="2"/>
        <v>0</v>
      </c>
      <c r="L32" s="17">
        <f>K32*IF(C32&lt;=3,3.5-C32,IF(B32&lt;85,0.05,ПРСМОТР(B32,{85,90,95},{0.1,0.2,0.3})))</f>
        <v>0</v>
      </c>
      <c r="M32" s="48"/>
      <c r="N32" s="27">
        <f t="shared" si="3"/>
        <v>0</v>
      </c>
      <c r="O32" s="30">
        <f>N32*IF(C32&lt;=3,3.5-C32,IF(B32&lt;85,0.05,LOOKUP(B32,{85,90,95},{0.1,0.2,0.3})))</f>
        <v>0</v>
      </c>
      <c r="P32" s="50"/>
      <c r="Q32" s="25">
        <f t="shared" si="11"/>
        <v>0</v>
      </c>
      <c r="R32" s="25">
        <f>Q32*IF(C32&lt;=3,3.5-C32,IF(B32&lt;85,0.05,LOOKUP(B32,{85,90,95},{0.1,0.2,0.3})))</f>
        <v>0</v>
      </c>
      <c r="S32" s="52"/>
      <c r="T32" s="28">
        <f t="shared" si="5"/>
        <v>0</v>
      </c>
      <c r="U32" s="31">
        <f>T32*IF(C32&lt;=3,3.5-C32,IF(B32&lt;85,0.05,LOOKUP(B32,{85,90,95},{0.1,0.2,0.3})))</f>
        <v>0</v>
      </c>
      <c r="V32" s="41"/>
      <c r="W32" s="34">
        <f t="shared" si="6"/>
        <v>0</v>
      </c>
      <c r="X32" s="34">
        <f>W32*IF(C32&lt;=3,3.5-C32,IF(B32&lt;85,0.05,LOOKUP(B32,{85,90,95},{0.1,0.2,0.3})))</f>
        <v>0</v>
      </c>
      <c r="Y32" s="43"/>
      <c r="Z32" s="26">
        <f t="shared" si="7"/>
        <v>0</v>
      </c>
      <c r="AA32" s="29">
        <f>Z32*IF(C32&lt;=3,3.5-C32,IF(B32&lt;85,0.05,LOOKUP(B32,{85,90,95},{0.1,0.2,0.3})))</f>
        <v>0</v>
      </c>
      <c r="AB32" s="46"/>
      <c r="AC32" s="17">
        <f t="shared" si="8"/>
        <v>0</v>
      </c>
      <c r="AD32" s="17">
        <f>AC32*IF(C32&lt;=3,3.5-C32,IF(B32&lt;85,0.05,LOOKUP(B32,{85,90,95},{0.1,0.2,0.3})))</f>
        <v>0</v>
      </c>
      <c r="AE32" s="48"/>
      <c r="AF32" s="27">
        <f t="shared" si="9"/>
        <v>0</v>
      </c>
      <c r="AG32" s="30">
        <f>AF32*IF(C32&lt;=3,3.5-C32,IF(B32&lt;85,0.05,LOOKUP(B32,{85,90,95},{0.1,0.2,0.3})))</f>
        <v>0</v>
      </c>
    </row>
    <row r="33" spans="1:33" x14ac:dyDescent="0.25">
      <c r="A33" s="35">
        <v>29</v>
      </c>
      <c r="B33" s="39"/>
      <c r="C33" s="40"/>
      <c r="D33" s="41"/>
      <c r="E33" s="34">
        <f t="shared" si="0"/>
        <v>0</v>
      </c>
      <c r="F33" s="34">
        <f>E33*IF(C33&lt;=3,3.5-C33,IF(B33&lt;85,0.05,LOOKUP(B33,{85,90,95},{0.1,0.2,0.3})))</f>
        <v>0</v>
      </c>
      <c r="G33" s="43"/>
      <c r="H33" s="26">
        <f t="shared" si="10"/>
        <v>0</v>
      </c>
      <c r="I33" s="29">
        <f>H33*IF(C33&lt;=3,3.5-C33,IF(B33&lt;85,0.05,LOOKUP(B33,{85,90,95},{0.1,0.2,0.3})))</f>
        <v>0</v>
      </c>
      <c r="J33" s="46"/>
      <c r="K33" s="17">
        <f t="shared" si="2"/>
        <v>0</v>
      </c>
      <c r="L33" s="17">
        <f>K33*IF(C33&lt;=3,3.5-C33,IF(B33&lt;85,0.05,ПРСМОТР(B33,{85,90,95},{0.1,0.2,0.3})))</f>
        <v>0</v>
      </c>
      <c r="M33" s="48"/>
      <c r="N33" s="27">
        <f t="shared" si="3"/>
        <v>0</v>
      </c>
      <c r="O33" s="30">
        <f>N33*IF(C33&lt;=3,3.5-C33,IF(B33&lt;85,0.05,LOOKUP(B33,{85,90,95},{0.1,0.2,0.3})))</f>
        <v>0</v>
      </c>
      <c r="P33" s="50"/>
      <c r="Q33" s="25">
        <f t="shared" si="11"/>
        <v>0</v>
      </c>
      <c r="R33" s="25">
        <f>Q33*IF(C33&lt;=3,3.5-C33,IF(B33&lt;85,0.05,LOOKUP(B33,{85,90,95},{0.1,0.2,0.3})))</f>
        <v>0</v>
      </c>
      <c r="S33" s="52"/>
      <c r="T33" s="28">
        <f t="shared" si="5"/>
        <v>0</v>
      </c>
      <c r="U33" s="31">
        <f>T33*IF(C33&lt;=3,3.5-C33,IF(B33&lt;85,0.05,LOOKUP(B33,{85,90,95},{0.1,0.2,0.3})))</f>
        <v>0</v>
      </c>
      <c r="V33" s="41"/>
      <c r="W33" s="34">
        <f t="shared" si="6"/>
        <v>0</v>
      </c>
      <c r="X33" s="34">
        <f>W33*IF(C33&lt;=3,3.5-C33,IF(B33&lt;85,0.05,LOOKUP(B33,{85,90,95},{0.1,0.2,0.3})))</f>
        <v>0</v>
      </c>
      <c r="Y33" s="43"/>
      <c r="Z33" s="26">
        <f t="shared" si="7"/>
        <v>0</v>
      </c>
      <c r="AA33" s="29">
        <f>Z33*IF(C33&lt;=3,3.5-C33,IF(B33&lt;85,0.05,LOOKUP(B33,{85,90,95},{0.1,0.2,0.3})))</f>
        <v>0</v>
      </c>
      <c r="AB33" s="46"/>
      <c r="AC33" s="17">
        <f t="shared" si="8"/>
        <v>0</v>
      </c>
      <c r="AD33" s="17">
        <f>AC33*IF(C33&lt;=3,3.5-C33,IF(B33&lt;85,0.05,LOOKUP(B33,{85,90,95},{0.1,0.2,0.3})))</f>
        <v>0</v>
      </c>
      <c r="AE33" s="48"/>
      <c r="AF33" s="27">
        <f t="shared" si="9"/>
        <v>0</v>
      </c>
      <c r="AG33" s="30">
        <f>AF33*IF(C33&lt;=3,3.5-C33,IF(B33&lt;85,0.05,LOOKUP(B33,{85,90,95},{0.1,0.2,0.3})))</f>
        <v>0</v>
      </c>
    </row>
    <row r="34" spans="1:33" x14ac:dyDescent="0.25">
      <c r="A34" s="35">
        <v>30</v>
      </c>
      <c r="B34" s="39"/>
      <c r="C34" s="40"/>
      <c r="D34" s="41"/>
      <c r="E34" s="34">
        <f t="shared" si="0"/>
        <v>0</v>
      </c>
      <c r="F34" s="34">
        <f>E34*IF(C34&lt;=3,3.5-C34,IF(B34&lt;85,0.05,LOOKUP(B34,{85,90,95},{0.1,0.2,0.3})))</f>
        <v>0</v>
      </c>
      <c r="G34" s="44"/>
      <c r="H34" s="26">
        <f t="shared" si="10"/>
        <v>0</v>
      </c>
      <c r="I34" s="29">
        <f>H34*IF(C34&lt;=3,3.5-C34,IF(B34&lt;85,0.05,LOOKUP(B34,{85,90,95},{0.1,0.2,0.3})))</f>
        <v>0</v>
      </c>
      <c r="J34" s="46"/>
      <c r="K34" s="17">
        <f t="shared" si="2"/>
        <v>0</v>
      </c>
      <c r="L34" s="17">
        <f>K34*IF(C34&lt;=3,3.5-C34,IF(B34&lt;85,0.05,ПРСМОТР(B34,{85,90,95},{0.1,0.2,0.3})))</f>
        <v>0</v>
      </c>
      <c r="M34" s="48"/>
      <c r="N34" s="27">
        <f t="shared" si="3"/>
        <v>0</v>
      </c>
      <c r="O34" s="30">
        <f>N34*IF(C34&lt;=3,3.5-C34,IF(B34&lt;85,0.05,LOOKUP(B34,{85,90,95},{0.1,0.2,0.3})))</f>
        <v>0</v>
      </c>
      <c r="P34" s="50"/>
      <c r="Q34" s="25">
        <f t="shared" si="11"/>
        <v>0</v>
      </c>
      <c r="R34" s="25">
        <f>Q34*IF(C34&lt;=3,3.5-C34,IF(B34&lt;85,0.05,LOOKUP(B34,{85,90,95},{0.1,0.2,0.3})))</f>
        <v>0</v>
      </c>
      <c r="S34" s="52"/>
      <c r="T34" s="28">
        <f t="shared" si="5"/>
        <v>0</v>
      </c>
      <c r="U34" s="31">
        <f>T34*IF(C34&lt;=3,3.5-C34,IF(B34&lt;85,0.05,LOOKUP(B34,{85,90,95},{0.1,0.2,0.3})))</f>
        <v>0</v>
      </c>
      <c r="V34" s="41"/>
      <c r="W34" s="34">
        <f t="shared" si="6"/>
        <v>0</v>
      </c>
      <c r="X34" s="34">
        <f>W34*IF(C34&lt;=3,3.5-C34,IF(B34&lt;85,0.05,LOOKUP(B34,{85,90,95},{0.1,0.2,0.3})))</f>
        <v>0</v>
      </c>
      <c r="Y34" s="44"/>
      <c r="Z34" s="26">
        <f t="shared" si="7"/>
        <v>0</v>
      </c>
      <c r="AA34" s="29">
        <f>Z34*IF(C34&lt;=3,3.5-C34,IF(B34&lt;85,0.05,LOOKUP(B34,{85,90,95},{0.1,0.2,0.3})))</f>
        <v>0</v>
      </c>
      <c r="AB34" s="46"/>
      <c r="AC34" s="17">
        <f t="shared" si="8"/>
        <v>0</v>
      </c>
      <c r="AD34" s="17">
        <f>AC34*IF(C34&lt;=3,3.5-C34,IF(B34&lt;85,0.05,LOOKUP(B34,{85,90,95},{0.1,0.2,0.3})))</f>
        <v>0</v>
      </c>
      <c r="AE34" s="48"/>
      <c r="AF34" s="27">
        <f t="shared" si="9"/>
        <v>0</v>
      </c>
      <c r="AG34" s="30">
        <f>AF34*IF(C34&lt;=3,3.5-C34,IF(B34&lt;85,0.05,LOOKUP(B34,{85,90,95},{0.1,0.2,0.3})))</f>
        <v>0</v>
      </c>
    </row>
    <row r="35" spans="1:33" x14ac:dyDescent="0.25">
      <c r="A35" s="35">
        <v>31</v>
      </c>
      <c r="B35" s="39"/>
      <c r="C35" s="40"/>
      <c r="D35" s="41"/>
      <c r="E35" s="34">
        <f t="shared" si="0"/>
        <v>0</v>
      </c>
      <c r="F35" s="34">
        <f>E35*IF(C35&lt;=3,3.5-C35,IF(B35&lt;85,0.05,LOOKUP(B35,{85,90,95},{0.1,0.2,0.3})))</f>
        <v>0</v>
      </c>
      <c r="G35" s="44"/>
      <c r="H35" s="26">
        <f t="shared" si="10"/>
        <v>0</v>
      </c>
      <c r="I35" s="29">
        <f>H35*IF(C35&lt;=3,3.5-C35,IF(B35&lt;85,0.05,LOOKUP(B35,{85,90,95},{0.1,0.2,0.3})))</f>
        <v>0</v>
      </c>
      <c r="J35" s="46"/>
      <c r="K35" s="17">
        <f t="shared" si="2"/>
        <v>0</v>
      </c>
      <c r="L35" s="17">
        <f>K35*IF(C35&lt;=3,3.5-C35,IF(B35&lt;85,0.05,ПРСМОТР(B35,{85,90,95},{0.1,0.2,0.3})))</f>
        <v>0</v>
      </c>
      <c r="M35" s="48"/>
      <c r="N35" s="27">
        <f t="shared" si="3"/>
        <v>0</v>
      </c>
      <c r="O35" s="30">
        <f>N35*IF(C35&lt;=3,3.5-C35,IF(B35&lt;85,0.05,LOOKUP(B35,{85,90,95},{0.1,0.2,0.3})))</f>
        <v>0</v>
      </c>
      <c r="P35" s="50"/>
      <c r="Q35" s="25">
        <f t="shared" si="11"/>
        <v>0</v>
      </c>
      <c r="R35" s="25">
        <f>Q35*IF(C35&lt;=3,3.5-C35,IF(B35&lt;85,0.05,LOOKUP(B35,{85,90,95},{0.1,0.2,0.3})))</f>
        <v>0</v>
      </c>
      <c r="S35" s="52"/>
      <c r="T35" s="28">
        <f t="shared" si="5"/>
        <v>0</v>
      </c>
      <c r="U35" s="31">
        <f>T35*IF(C35&lt;=3,3.5-C35,IF(B35&lt;85,0.05,LOOKUP(B35,{85,90,95},{0.1,0.2,0.3})))</f>
        <v>0</v>
      </c>
      <c r="V35" s="41"/>
      <c r="W35" s="34">
        <f t="shared" si="6"/>
        <v>0</v>
      </c>
      <c r="X35" s="34">
        <f>W35*IF(C35&lt;=3,3.5-C35,IF(B35&lt;85,0.05,LOOKUP(B35,{85,90,95},{0.1,0.2,0.3})))</f>
        <v>0</v>
      </c>
      <c r="Y35" s="44"/>
      <c r="Z35" s="26">
        <f t="shared" si="7"/>
        <v>0</v>
      </c>
      <c r="AA35" s="29">
        <f>Z35*IF(C35&lt;=3,3.5-C35,IF(B35&lt;85,0.05,LOOKUP(B35,{85,90,95},{0.1,0.2,0.3})))</f>
        <v>0</v>
      </c>
      <c r="AB35" s="46"/>
      <c r="AC35" s="17">
        <f t="shared" si="8"/>
        <v>0</v>
      </c>
      <c r="AD35" s="17">
        <f>AC35*IF(C35&lt;=3,3.5-C35,IF(B35&lt;85,0.05,LOOKUP(B35,{85,90,95},{0.1,0.2,0.3})))</f>
        <v>0</v>
      </c>
      <c r="AE35" s="48"/>
      <c r="AF35" s="27">
        <f t="shared" si="9"/>
        <v>0</v>
      </c>
      <c r="AG35" s="30">
        <f>AF35*IF(C35&lt;=3,3.5-C35,IF(B35&lt;85,0.05,LOOKUP(B35,{85,90,95},{0.1,0.2,0.3})))</f>
        <v>0</v>
      </c>
    </row>
    <row r="36" spans="1:33" x14ac:dyDescent="0.25">
      <c r="A36" s="35">
        <v>32</v>
      </c>
      <c r="B36" s="39"/>
      <c r="C36" s="40"/>
      <c r="D36" s="41"/>
      <c r="E36" s="34">
        <f t="shared" si="0"/>
        <v>0</v>
      </c>
      <c r="F36" s="34">
        <f>E36*IF(C36&lt;=3,3.5-C36,IF(B36&lt;85,0.05,LOOKUP(B36,{85,90,95},{0.1,0.2,0.3})))</f>
        <v>0</v>
      </c>
      <c r="G36" s="44"/>
      <c r="H36" s="26">
        <f t="shared" si="10"/>
        <v>0</v>
      </c>
      <c r="I36" s="29">
        <f>H36*IF(C36&lt;=3,3.5-C36,IF(B36&lt;85,0.05,LOOKUP(B36,{85,90,95},{0.1,0.2,0.3})))</f>
        <v>0</v>
      </c>
      <c r="J36" s="46"/>
      <c r="K36" s="17">
        <f t="shared" si="2"/>
        <v>0</v>
      </c>
      <c r="L36" s="17">
        <f>K36*IF(C36&lt;=3,3.5-C36,IF(B36&lt;85,0.05,ПРСМОТР(B36,{85,90,95},{0.1,0.2,0.3})))</f>
        <v>0</v>
      </c>
      <c r="M36" s="48"/>
      <c r="N36" s="27">
        <f t="shared" si="3"/>
        <v>0</v>
      </c>
      <c r="O36" s="30">
        <f>N36*IF(C36&lt;=3,3.5-C36,IF(B36&lt;85,0.05,LOOKUP(B36,{85,90,95},{0.1,0.2,0.3})))</f>
        <v>0</v>
      </c>
      <c r="P36" s="50"/>
      <c r="Q36" s="25">
        <f t="shared" si="11"/>
        <v>0</v>
      </c>
      <c r="R36" s="25">
        <f>Q36*IF(C36&lt;=3,3.5-C36,IF(B36&lt;85,0.05,LOOKUP(B36,{85,90,95},{0.1,0.2,0.3})))</f>
        <v>0</v>
      </c>
      <c r="S36" s="52"/>
      <c r="T36" s="28">
        <f t="shared" si="5"/>
        <v>0</v>
      </c>
      <c r="U36" s="31">
        <f>T36*IF(C36&lt;=3,3.5-C36,IF(B36&lt;85,0.05,LOOKUP(B36,{85,90,95},{0.1,0.2,0.3})))</f>
        <v>0</v>
      </c>
      <c r="V36" s="41"/>
      <c r="W36" s="34">
        <f t="shared" si="6"/>
        <v>0</v>
      </c>
      <c r="X36" s="34">
        <f>W36*IF(C36&lt;=3,3.5-C36,IF(B36&lt;85,0.05,LOOKUP(B36,{85,90,95},{0.1,0.2,0.3})))</f>
        <v>0</v>
      </c>
      <c r="Y36" s="44"/>
      <c r="Z36" s="26">
        <f t="shared" si="7"/>
        <v>0</v>
      </c>
      <c r="AA36" s="29">
        <f>Z36*IF(C36&lt;=3,3.5-C36,IF(B36&lt;85,0.05,LOOKUP(B36,{85,90,95},{0.1,0.2,0.3})))</f>
        <v>0</v>
      </c>
      <c r="AB36" s="46"/>
      <c r="AC36" s="17">
        <f t="shared" si="8"/>
        <v>0</v>
      </c>
      <c r="AD36" s="17">
        <f>AC36*IF(C36&lt;=3,3.5-C36,IF(B36&lt;85,0.05,LOOKUP(B36,{85,90,95},{0.1,0.2,0.3})))</f>
        <v>0</v>
      </c>
      <c r="AE36" s="48"/>
      <c r="AF36" s="27">
        <f t="shared" si="9"/>
        <v>0</v>
      </c>
      <c r="AG36" s="30">
        <f>AF36*IF(C36&lt;=3,3.5-C36,IF(B36&lt;85,0.05,LOOKUP(B36,{85,90,95},{0.1,0.2,0.3})))</f>
        <v>0</v>
      </c>
    </row>
    <row r="37" spans="1:33" x14ac:dyDescent="0.25">
      <c r="A37" s="35">
        <v>33</v>
      </c>
      <c r="B37" s="39"/>
      <c r="C37" s="40"/>
      <c r="D37" s="41"/>
      <c r="E37" s="34">
        <f t="shared" si="0"/>
        <v>0</v>
      </c>
      <c r="F37" s="34">
        <f>E37*IF(C37&lt;=3,3.5-C37,IF(B37&lt;85,0.05,LOOKUP(B37,{85,90,95},{0.1,0.2,0.3})))</f>
        <v>0</v>
      </c>
      <c r="G37" s="44"/>
      <c r="H37" s="26">
        <f t="shared" si="10"/>
        <v>0</v>
      </c>
      <c r="I37" s="29">
        <f>H37*IF(C37&lt;=3,3.5-C37,IF(B37&lt;85,0.05,LOOKUP(B37,{85,90,95},{0.1,0.2,0.3})))</f>
        <v>0</v>
      </c>
      <c r="J37" s="46"/>
      <c r="K37" s="17">
        <f t="shared" si="2"/>
        <v>0</v>
      </c>
      <c r="L37" s="17">
        <f>K37*IF(C37&lt;=3,3.5-C37,IF(B37&lt;85,0.05,ПРСМОТР(B37,{85,90,95},{0.1,0.2,0.3})))</f>
        <v>0</v>
      </c>
      <c r="M37" s="48"/>
      <c r="N37" s="27">
        <f t="shared" si="3"/>
        <v>0</v>
      </c>
      <c r="O37" s="30">
        <f>N37*IF(C37&lt;=3,3.5-C37,IF(B37&lt;85,0.05,LOOKUP(B37,{85,90,95},{0.1,0.2,0.3})))</f>
        <v>0</v>
      </c>
      <c r="P37" s="50"/>
      <c r="Q37" s="25">
        <f t="shared" si="11"/>
        <v>0</v>
      </c>
      <c r="R37" s="25">
        <f>Q37*IF(C37&lt;=3,3.5-C37,IF(B37&lt;85,0.05,LOOKUP(B37,{85,90,95},{0.1,0.2,0.3})))</f>
        <v>0</v>
      </c>
      <c r="S37" s="52"/>
      <c r="T37" s="28">
        <f t="shared" si="5"/>
        <v>0</v>
      </c>
      <c r="U37" s="31">
        <f>T37*IF(C37&lt;=3,3.5-C37,IF(B37&lt;85,0.05,LOOKUP(B37,{85,90,95},{0.1,0.2,0.3})))</f>
        <v>0</v>
      </c>
      <c r="V37" s="41"/>
      <c r="W37" s="34">
        <f t="shared" si="6"/>
        <v>0</v>
      </c>
      <c r="X37" s="34">
        <f>W37*IF(C37&lt;=3,3.5-C37,IF(B37&lt;85,0.05,LOOKUP(B37,{85,90,95},{0.1,0.2,0.3})))</f>
        <v>0</v>
      </c>
      <c r="Y37" s="44"/>
      <c r="Z37" s="26">
        <f t="shared" si="7"/>
        <v>0</v>
      </c>
      <c r="AA37" s="29">
        <f>Z37*IF(C37&lt;=3,3.5-C37,IF(B37&lt;85,0.05,LOOKUP(B37,{85,90,95},{0.1,0.2,0.3})))</f>
        <v>0</v>
      </c>
      <c r="AB37" s="46"/>
      <c r="AC37" s="17">
        <f t="shared" si="8"/>
        <v>0</v>
      </c>
      <c r="AD37" s="17">
        <f>AC37*IF(C37&lt;=3,3.5-C37,IF(B37&lt;85,0.05,LOOKUP(B37,{85,90,95},{0.1,0.2,0.3})))</f>
        <v>0</v>
      </c>
      <c r="AE37" s="48"/>
      <c r="AF37" s="27">
        <f t="shared" si="9"/>
        <v>0</v>
      </c>
      <c r="AG37" s="30">
        <f>AF37*IF(C37&lt;=3,3.5-C37,IF(B37&lt;85,0.05,LOOKUP(B37,{85,90,95},{0.1,0.2,0.3})))</f>
        <v>0</v>
      </c>
    </row>
    <row r="38" spans="1:33" x14ac:dyDescent="0.25">
      <c r="A38" s="35">
        <v>34</v>
      </c>
      <c r="B38" s="39"/>
      <c r="C38" s="40"/>
      <c r="D38" s="41"/>
      <c r="E38" s="34">
        <f t="shared" si="0"/>
        <v>0</v>
      </c>
      <c r="F38" s="34">
        <f>E38*IF(C38&lt;=3,3.5-C38,IF(B38&lt;85,0.05,LOOKUP(B38,{85,90,95},{0.1,0.2,0.3})))</f>
        <v>0</v>
      </c>
      <c r="G38" s="44"/>
      <c r="H38" s="26">
        <f t="shared" si="10"/>
        <v>0</v>
      </c>
      <c r="I38" s="29">
        <f>H38*IF(C38&lt;=3,3.5-C38,IF(B38&lt;85,0.05,LOOKUP(B38,{85,90,95},{0.1,0.2,0.3})))</f>
        <v>0</v>
      </c>
      <c r="J38" s="46"/>
      <c r="K38" s="17">
        <f>B38-J38</f>
        <v>0</v>
      </c>
      <c r="L38" s="17">
        <f>K38*IF(C38&lt;=3,3.5-C38,IF(B38&lt;85,0.05,ПРСМОТР(B38,{85,90,95},{0.1,0.2,0.3})))</f>
        <v>0</v>
      </c>
      <c r="M38" s="48"/>
      <c r="N38" s="27">
        <f t="shared" si="3"/>
        <v>0</v>
      </c>
      <c r="O38" s="30">
        <f>N38*IF(C38&lt;=3,3.5-C38,IF(B38&lt;85,0.05,LOOKUP(B38,{85,90,95},{0.1,0.2,0.3})))</f>
        <v>0</v>
      </c>
      <c r="P38" s="50"/>
      <c r="Q38" s="25">
        <f t="shared" si="11"/>
        <v>0</v>
      </c>
      <c r="R38" s="25">
        <f>Q38*IF(C38&lt;=3,3.5-C38,IF(B38&lt;85,0.05,LOOKUP(B38,{85,90,95},{0.1,0.2,0.3})))</f>
        <v>0</v>
      </c>
      <c r="S38" s="52"/>
      <c r="T38" s="28">
        <f t="shared" si="5"/>
        <v>0</v>
      </c>
      <c r="U38" s="31">
        <f>T38*IF(C38&lt;=3,3.5-C38,IF(B38&lt;85,0.05,LOOKUP(B38,{85,90,95},{0.1,0.2,0.3})))</f>
        <v>0</v>
      </c>
      <c r="V38" s="41"/>
      <c r="W38" s="34">
        <f t="shared" si="6"/>
        <v>0</v>
      </c>
      <c r="X38" s="34">
        <f>W38*IF(C38&lt;=3,3.5-C38,IF(B38&lt;85,0.05,LOOKUP(B38,{85,90,95},{0.1,0.2,0.3})))</f>
        <v>0</v>
      </c>
      <c r="Y38" s="44"/>
      <c r="Z38" s="26">
        <f t="shared" si="7"/>
        <v>0</v>
      </c>
      <c r="AA38" s="29">
        <f>Z38*IF(C38&lt;=3,3.5-C38,IF(B38&lt;85,0.05,LOOKUP(B38,{85,90,95},{0.1,0.2,0.3})))</f>
        <v>0</v>
      </c>
      <c r="AB38" s="46"/>
      <c r="AC38" s="17">
        <f t="shared" si="8"/>
        <v>0</v>
      </c>
      <c r="AD38" s="17">
        <f>AC38*IF(C38&lt;=3,3.5-C38,IF(B38&lt;85,0.05,LOOKUP(B38,{85,90,95},{0.1,0.2,0.3})))</f>
        <v>0</v>
      </c>
      <c r="AE38" s="48"/>
      <c r="AF38" s="27">
        <f t="shared" si="9"/>
        <v>0</v>
      </c>
      <c r="AG38" s="30">
        <f>AF38*IF(C38&lt;=3,3.5-C38,IF(B38&lt;85,0.05,LOOKUP(B38,{85,90,95},{0.1,0.2,0.3})))</f>
        <v>0</v>
      </c>
    </row>
    <row r="39" spans="1:33" x14ac:dyDescent="0.25">
      <c r="A39" s="35">
        <v>35</v>
      </c>
      <c r="B39" s="39"/>
      <c r="C39" s="40"/>
      <c r="D39" s="41"/>
      <c r="E39" s="34">
        <f t="shared" si="0"/>
        <v>0</v>
      </c>
      <c r="F39" s="34">
        <f>E39*IF(C39&lt;=3,3.5-C39,IF(B39&lt;85,0.05,LOOKUP(B39,{85,90,95},{0.1,0.2,0.3})))</f>
        <v>0</v>
      </c>
      <c r="G39" s="44"/>
      <c r="H39" s="26">
        <f t="shared" si="10"/>
        <v>0</v>
      </c>
      <c r="I39" s="29">
        <f>H39*IF(C39&lt;=3,3.5-C39,IF(B39&lt;85,0.05,LOOKUP(B39,{85,90,95},{0.1,0.2,0.3})))</f>
        <v>0</v>
      </c>
      <c r="J39" s="46"/>
      <c r="K39" s="17">
        <f t="shared" ref="K39:K54" si="12">B39-J39</f>
        <v>0</v>
      </c>
      <c r="L39" s="17">
        <f>K39*IF(C39&lt;=3,3.5-C39,IF(B39&lt;85,0.05,ПРСМОТР(B39,{85,90,95},{0.1,0.2,0.3})))</f>
        <v>0</v>
      </c>
      <c r="M39" s="48"/>
      <c r="N39" s="27">
        <f t="shared" si="3"/>
        <v>0</v>
      </c>
      <c r="O39" s="30">
        <f>N39*IF(C39&lt;=3,3.5-C39,IF(B39&lt;85,0.05,LOOKUP(B39,{85,90,95},{0.1,0.2,0.3})))</f>
        <v>0</v>
      </c>
      <c r="P39" s="50"/>
      <c r="Q39" s="25">
        <f t="shared" si="11"/>
        <v>0</v>
      </c>
      <c r="R39" s="25">
        <f>Q39*IF(C39&lt;=3,3.5-C39,IF(B39&lt;85,0.05,LOOKUP(B39,{85,90,95},{0.1,0.2,0.3})))</f>
        <v>0</v>
      </c>
      <c r="S39" s="52"/>
      <c r="T39" s="28">
        <f t="shared" si="5"/>
        <v>0</v>
      </c>
      <c r="U39" s="31">
        <f>T39*IF(C39&lt;=3,3.5-C39,IF(B39&lt;85,0.05,LOOKUP(B39,{85,90,95},{0.1,0.2,0.3})))</f>
        <v>0</v>
      </c>
      <c r="V39" s="41"/>
      <c r="W39" s="34">
        <f t="shared" si="6"/>
        <v>0</v>
      </c>
      <c r="X39" s="34">
        <f>W39*IF(C39&lt;=3,3.5-C39,IF(B39&lt;85,0.05,LOOKUP(B39,{85,90,95},{0.1,0.2,0.3})))</f>
        <v>0</v>
      </c>
      <c r="Y39" s="44"/>
      <c r="Z39" s="26">
        <f t="shared" si="7"/>
        <v>0</v>
      </c>
      <c r="AA39" s="29">
        <f>Z39*IF(C39&lt;=3,3.5-C39,IF(B39&lt;85,0.05,LOOKUP(B39,{85,90,95},{0.1,0.2,0.3})))</f>
        <v>0</v>
      </c>
      <c r="AB39" s="46"/>
      <c r="AC39" s="17">
        <f t="shared" si="8"/>
        <v>0</v>
      </c>
      <c r="AD39" s="17">
        <f>AC39*IF(C39&lt;=3,3.5-C39,IF(B39&lt;85,0.05,LOOKUP(B39,{85,90,95},{0.1,0.2,0.3})))</f>
        <v>0</v>
      </c>
      <c r="AE39" s="48"/>
      <c r="AF39" s="27">
        <f t="shared" si="9"/>
        <v>0</v>
      </c>
      <c r="AG39" s="30">
        <f>AF39*IF(C39&lt;=3,3.5-C39,IF(B39&lt;85,0.05,LOOKUP(B39,{85,90,95},{0.1,0.2,0.3})))</f>
        <v>0</v>
      </c>
    </row>
    <row r="40" spans="1:33" x14ac:dyDescent="0.25">
      <c r="A40" s="35">
        <v>36</v>
      </c>
      <c r="B40" s="39"/>
      <c r="C40" s="40"/>
      <c r="D40" s="41"/>
      <c r="E40" s="34">
        <f t="shared" si="0"/>
        <v>0</v>
      </c>
      <c r="F40" s="34">
        <f>E40*IF(C40&lt;=3,3.5-C40,IF(B40&lt;85,0.05,LOOKUP(B40,{85,90,95},{0.1,0.2,0.3})))</f>
        <v>0</v>
      </c>
      <c r="G40" s="43"/>
      <c r="H40" s="26">
        <f t="shared" si="10"/>
        <v>0</v>
      </c>
      <c r="I40" s="29">
        <f>H40*IF(C40&lt;=3,3.5-C40,IF(B40&lt;85,0.05,LOOKUP(B40,{85,90,95},{0.1,0.2,0.3})))</f>
        <v>0</v>
      </c>
      <c r="J40" s="46"/>
      <c r="K40" s="17">
        <f t="shared" si="12"/>
        <v>0</v>
      </c>
      <c r="L40" s="17">
        <f>K40*IF(C40&lt;=3,3.5-C40,IF(B40&lt;85,0.05,ПРСМОТР(B40,{85,90,95},{0.1,0.2,0.3})))</f>
        <v>0</v>
      </c>
      <c r="M40" s="48"/>
      <c r="N40" s="27">
        <f t="shared" si="3"/>
        <v>0</v>
      </c>
      <c r="O40" s="30">
        <f>N40*IF(C40&lt;=3,3.5-C40,IF(B40&lt;85,0.05,LOOKUP(B40,{85,90,95},{0.1,0.2,0.3})))</f>
        <v>0</v>
      </c>
      <c r="P40" s="50"/>
      <c r="Q40" s="25">
        <f t="shared" si="11"/>
        <v>0</v>
      </c>
      <c r="R40" s="25">
        <f>Q40*IF(C40&lt;=3,3.5-C40,IF(B40&lt;85,0.05,LOOKUP(B40,{85,90,95},{0.1,0.2,0.3})))</f>
        <v>0</v>
      </c>
      <c r="S40" s="52"/>
      <c r="T40" s="28">
        <f t="shared" si="5"/>
        <v>0</v>
      </c>
      <c r="U40" s="31">
        <f>T40*IF(C40&lt;=3,3.5-C40,IF(B40&lt;85,0.05,LOOKUP(B40,{85,90,95},{0.1,0.2,0.3})))</f>
        <v>0</v>
      </c>
      <c r="V40" s="41"/>
      <c r="W40" s="34">
        <f t="shared" si="6"/>
        <v>0</v>
      </c>
      <c r="X40" s="34">
        <f>W40*IF(C40&lt;=3,3.5-C40,IF(B40&lt;85,0.05,LOOKUP(B40,{85,90,95},{0.1,0.2,0.3})))</f>
        <v>0</v>
      </c>
      <c r="Y40" s="43"/>
      <c r="Z40" s="26">
        <f t="shared" si="7"/>
        <v>0</v>
      </c>
      <c r="AA40" s="29">
        <f>Z40*IF(C40&lt;=3,3.5-C40,IF(B40&lt;85,0.05,LOOKUP(B40,{85,90,95},{0.1,0.2,0.3})))</f>
        <v>0</v>
      </c>
      <c r="AB40" s="46"/>
      <c r="AC40" s="17">
        <f t="shared" si="8"/>
        <v>0</v>
      </c>
      <c r="AD40" s="17">
        <f>AC40*IF(C40&lt;=3,3.5-C40,IF(B40&lt;85,0.05,LOOKUP(B40,{85,90,95},{0.1,0.2,0.3})))</f>
        <v>0</v>
      </c>
      <c r="AE40" s="48"/>
      <c r="AF40" s="27">
        <f t="shared" si="9"/>
        <v>0</v>
      </c>
      <c r="AG40" s="30">
        <f>AF40*IF(C40&lt;=3,3.5-C40,IF(B40&lt;85,0.05,LOOKUP(B40,{85,90,95},{0.1,0.2,0.3})))</f>
        <v>0</v>
      </c>
    </row>
    <row r="41" spans="1:33" x14ac:dyDescent="0.25">
      <c r="A41" s="35">
        <v>37</v>
      </c>
      <c r="B41" s="39"/>
      <c r="C41" s="40"/>
      <c r="D41" s="41"/>
      <c r="E41" s="34">
        <f t="shared" si="0"/>
        <v>0</v>
      </c>
      <c r="F41" s="34">
        <f>E41*IF(C41&lt;=3,3.5-C41,IF(B41&lt;85,0.05,LOOKUP(B41,{85,90,95},{0.1,0.2,0.3})))</f>
        <v>0</v>
      </c>
      <c r="G41" s="43"/>
      <c r="H41" s="26">
        <f t="shared" si="10"/>
        <v>0</v>
      </c>
      <c r="I41" s="29">
        <f>H41*IF(C41&lt;=3,3.5-C41,IF(B41&lt;85,0.05,LOOKUP(B41,{85,90,95},{0.1,0.2,0.3})))</f>
        <v>0</v>
      </c>
      <c r="J41" s="46"/>
      <c r="K41" s="17">
        <f t="shared" si="12"/>
        <v>0</v>
      </c>
      <c r="L41" s="17">
        <f>K41*IF(C41&lt;=3,3.5-C41,IF(B41&lt;85,0.05,ПРСМОТР(B41,{85,90,95},{0.1,0.2,0.3})))</f>
        <v>0</v>
      </c>
      <c r="M41" s="48"/>
      <c r="N41" s="27">
        <f t="shared" si="3"/>
        <v>0</v>
      </c>
      <c r="O41" s="30">
        <f>N41*IF(C41&lt;=3,3.5-C41,IF(B41&lt;85,0.05,LOOKUP(B41,{85,90,95},{0.1,0.2,0.3})))</f>
        <v>0</v>
      </c>
      <c r="P41" s="50"/>
      <c r="Q41" s="25">
        <f t="shared" si="11"/>
        <v>0</v>
      </c>
      <c r="R41" s="25">
        <f>Q41*IF(C41&lt;=3,3.5-C41,IF(B41&lt;85,0.05,LOOKUP(B41,{85,90,95},{0.1,0.2,0.3})))</f>
        <v>0</v>
      </c>
      <c r="S41" s="52"/>
      <c r="T41" s="28">
        <f t="shared" si="5"/>
        <v>0</v>
      </c>
      <c r="U41" s="31">
        <f>T41*IF(C41&lt;=3,3.5-C41,IF(B41&lt;85,0.05,LOOKUP(B41,{85,90,95},{0.1,0.2,0.3})))</f>
        <v>0</v>
      </c>
      <c r="V41" s="41"/>
      <c r="W41" s="34">
        <f t="shared" si="6"/>
        <v>0</v>
      </c>
      <c r="X41" s="34">
        <f>W41*IF(C41&lt;=3,3.5-C41,IF(B41&lt;85,0.05,LOOKUP(B41,{85,90,95},{0.1,0.2,0.3})))</f>
        <v>0</v>
      </c>
      <c r="Y41" s="43"/>
      <c r="Z41" s="26">
        <f t="shared" si="7"/>
        <v>0</v>
      </c>
      <c r="AA41" s="29">
        <f>Z41*IF(C41&lt;=3,3.5-C41,IF(B41&lt;85,0.05,LOOKUP(B41,{85,90,95},{0.1,0.2,0.3})))</f>
        <v>0</v>
      </c>
      <c r="AB41" s="46"/>
      <c r="AC41" s="17">
        <f t="shared" si="8"/>
        <v>0</v>
      </c>
      <c r="AD41" s="17">
        <f>AC41*IF(C41&lt;=3,3.5-C41,IF(B41&lt;85,0.05,LOOKUP(B41,{85,90,95},{0.1,0.2,0.3})))</f>
        <v>0</v>
      </c>
      <c r="AE41" s="48"/>
      <c r="AF41" s="27">
        <f t="shared" si="9"/>
        <v>0</v>
      </c>
      <c r="AG41" s="30">
        <f>AF41*IF(C41&lt;=3,3.5-C41,IF(B41&lt;85,0.05,LOOKUP(B41,{85,90,95},{0.1,0.2,0.3})))</f>
        <v>0</v>
      </c>
    </row>
    <row r="42" spans="1:33" x14ac:dyDescent="0.25">
      <c r="A42" s="35">
        <v>38</v>
      </c>
      <c r="B42" s="39"/>
      <c r="C42" s="40"/>
      <c r="D42" s="41"/>
      <c r="E42" s="34">
        <f t="shared" si="0"/>
        <v>0</v>
      </c>
      <c r="F42" s="34">
        <f>E42*IF(C42&lt;=3,3.5-C42,IF(B42&lt;85,0.05,LOOKUP(B42,{85,90,95},{0.1,0.2,0.3})))</f>
        <v>0</v>
      </c>
      <c r="G42" s="43"/>
      <c r="H42" s="26">
        <f t="shared" si="10"/>
        <v>0</v>
      </c>
      <c r="I42" s="29">
        <f>H42*IF(C42&lt;=3,3.5-C42,IF(B42&lt;85,0.05,LOOKUP(B42,{85,90,95},{0.1,0.2,0.3})))</f>
        <v>0</v>
      </c>
      <c r="J42" s="46"/>
      <c r="K42" s="17">
        <f t="shared" si="12"/>
        <v>0</v>
      </c>
      <c r="L42" s="17">
        <f>K42*IF(C42&lt;=3,3.5-C42,IF(B42&lt;85,0.05,ПРСМОТР(B42,{85,90,95},{0.1,0.2,0.3})))</f>
        <v>0</v>
      </c>
      <c r="M42" s="48"/>
      <c r="N42" s="27">
        <f t="shared" si="3"/>
        <v>0</v>
      </c>
      <c r="O42" s="30">
        <f>N42*IF(C42&lt;=3,3.5-C42,IF(B42&lt;85,0.05,LOOKUP(B42,{85,90,95},{0.1,0.2,0.3})))</f>
        <v>0</v>
      </c>
      <c r="P42" s="50"/>
      <c r="Q42" s="25">
        <f t="shared" si="11"/>
        <v>0</v>
      </c>
      <c r="R42" s="25">
        <f>Q42*IF(C42&lt;=3,3.5-C42,IF(B42&lt;85,0.05,LOOKUP(B42,{85,90,95},{0.1,0.2,0.3})))</f>
        <v>0</v>
      </c>
      <c r="S42" s="52"/>
      <c r="T42" s="28">
        <f t="shared" si="5"/>
        <v>0</v>
      </c>
      <c r="U42" s="31">
        <f>T42*IF(C42&lt;=3,3.5-C42,IF(B42&lt;85,0.05,LOOKUP(B42,{85,90,95},{0.1,0.2,0.3})))</f>
        <v>0</v>
      </c>
      <c r="V42" s="41"/>
      <c r="W42" s="34">
        <f t="shared" si="6"/>
        <v>0</v>
      </c>
      <c r="X42" s="34">
        <f>W42*IF(C42&lt;=3,3.5-C42,IF(B42&lt;85,0.05,LOOKUP(B42,{85,90,95},{0.1,0.2,0.3})))</f>
        <v>0</v>
      </c>
      <c r="Y42" s="43"/>
      <c r="Z42" s="26">
        <f t="shared" si="7"/>
        <v>0</v>
      </c>
      <c r="AA42" s="29">
        <f>Z42*IF(C42&lt;=3,3.5-C42,IF(B42&lt;85,0.05,LOOKUP(B42,{85,90,95},{0.1,0.2,0.3})))</f>
        <v>0</v>
      </c>
      <c r="AB42" s="46"/>
      <c r="AC42" s="17">
        <f t="shared" si="8"/>
        <v>0</v>
      </c>
      <c r="AD42" s="17">
        <f>AC42*IF(C42&lt;=3,3.5-C42,IF(B42&lt;85,0.05,LOOKUP(B42,{85,90,95},{0.1,0.2,0.3})))</f>
        <v>0</v>
      </c>
      <c r="AE42" s="48"/>
      <c r="AF42" s="27">
        <f t="shared" si="9"/>
        <v>0</v>
      </c>
      <c r="AG42" s="30">
        <f>AF42*IF(C42&lt;=3,3.5-C42,IF(B42&lt;85,0.05,LOOKUP(B42,{85,90,95},{0.1,0.2,0.3})))</f>
        <v>0</v>
      </c>
    </row>
    <row r="43" spans="1:33" x14ac:dyDescent="0.25">
      <c r="A43" s="35">
        <v>39</v>
      </c>
      <c r="B43" s="39"/>
      <c r="C43" s="40"/>
      <c r="D43" s="41"/>
      <c r="E43" s="34">
        <f t="shared" si="0"/>
        <v>0</v>
      </c>
      <c r="F43" s="34">
        <f>E43*IF(C43&lt;=3,3.5-C43,IF(B43&lt;85,0.05,LOOKUP(B43,{85,90,95},{0.1,0.2,0.3})))</f>
        <v>0</v>
      </c>
      <c r="G43" s="43"/>
      <c r="H43" s="26">
        <f t="shared" si="10"/>
        <v>0</v>
      </c>
      <c r="I43" s="29">
        <f>H43*IF(C43&lt;=3,3.5-C43,IF(B43&lt;85,0.05,LOOKUP(B43,{85,90,95},{0.1,0.2,0.3})))</f>
        <v>0</v>
      </c>
      <c r="J43" s="46"/>
      <c r="K43" s="17">
        <f t="shared" si="12"/>
        <v>0</v>
      </c>
      <c r="L43" s="17">
        <f>K43*IF(C43&lt;=3,3.5-C43,IF(B43&lt;85,0.05,ПРСМОТР(B43,{85,90,95},{0.1,0.2,0.3})))</f>
        <v>0</v>
      </c>
      <c r="M43" s="48"/>
      <c r="N43" s="27">
        <f t="shared" si="3"/>
        <v>0</v>
      </c>
      <c r="O43" s="30">
        <f>N43*IF(C43&lt;=3,3.5-C43,IF(B43&lt;85,0.05,LOOKUP(B43,{85,90,95},{0.1,0.2,0.3})))</f>
        <v>0</v>
      </c>
      <c r="P43" s="50"/>
      <c r="Q43" s="25">
        <f t="shared" si="11"/>
        <v>0</v>
      </c>
      <c r="R43" s="25">
        <f>Q43*IF(C43&lt;=3,3.5-C43,IF(B43&lt;85,0.05,LOOKUP(B43,{85,90,95},{0.1,0.2,0.3})))</f>
        <v>0</v>
      </c>
      <c r="S43" s="52"/>
      <c r="T43" s="28">
        <f t="shared" si="5"/>
        <v>0</v>
      </c>
      <c r="U43" s="31">
        <f>T43*IF(C43&lt;=3,3.5-C43,IF(B43&lt;85,0.05,LOOKUP(B43,{85,90,95},{0.1,0.2,0.3})))</f>
        <v>0</v>
      </c>
      <c r="V43" s="41"/>
      <c r="W43" s="34">
        <f t="shared" si="6"/>
        <v>0</v>
      </c>
      <c r="X43" s="34">
        <f>W43*IF(C43&lt;=3,3.5-C43,IF(B43&lt;85,0.05,LOOKUP(B43,{85,90,95},{0.1,0.2,0.3})))</f>
        <v>0</v>
      </c>
      <c r="Y43" s="43"/>
      <c r="Z43" s="26">
        <f t="shared" si="7"/>
        <v>0</v>
      </c>
      <c r="AA43" s="29">
        <f>Z43*IF(C43&lt;=3,3.5-C43,IF(B43&lt;85,0.05,LOOKUP(B43,{85,90,95},{0.1,0.2,0.3})))</f>
        <v>0</v>
      </c>
      <c r="AB43" s="46"/>
      <c r="AC43" s="17">
        <f t="shared" si="8"/>
        <v>0</v>
      </c>
      <c r="AD43" s="17">
        <f>AC43*IF(C43&lt;=3,3.5-C43,IF(B43&lt;85,0.05,LOOKUP(B43,{85,90,95},{0.1,0.2,0.3})))</f>
        <v>0</v>
      </c>
      <c r="AE43" s="48"/>
      <c r="AF43" s="27">
        <f t="shared" si="9"/>
        <v>0</v>
      </c>
      <c r="AG43" s="30">
        <f>AF43*IF(C43&lt;=3,3.5-C43,IF(B43&lt;85,0.05,LOOKUP(B43,{85,90,95},{0.1,0.2,0.3})))</f>
        <v>0</v>
      </c>
    </row>
    <row r="44" spans="1:33" x14ac:dyDescent="0.25">
      <c r="A44" s="35">
        <v>40</v>
      </c>
      <c r="B44" s="39"/>
      <c r="C44" s="40"/>
      <c r="D44" s="41"/>
      <c r="E44" s="34">
        <f t="shared" si="0"/>
        <v>0</v>
      </c>
      <c r="F44" s="34">
        <f>E44*IF(C44&lt;=3,3.5-C44,IF(B44&lt;85,0.05,LOOKUP(B44,{85,90,95},{0.1,0.2,0.3})))</f>
        <v>0</v>
      </c>
      <c r="G44" s="43"/>
      <c r="H44" s="26">
        <f>C44-G44</f>
        <v>0</v>
      </c>
      <c r="I44" s="29">
        <f>H44*IF(C44&lt;=3,3.5-C44,IF(B44&lt;85,0.05,LOOKUP(B44,{85,90,95},{0.1,0.2,0.3})))</f>
        <v>0</v>
      </c>
      <c r="J44" s="46"/>
      <c r="K44" s="17">
        <f t="shared" si="12"/>
        <v>0</v>
      </c>
      <c r="L44" s="17">
        <f>K44*IF(C44&lt;=3,3.5-C44,IF(B44&lt;85,0.05,ПРСМОТР(B44,{85,90,95},{0.1,0.2,0.3})))</f>
        <v>0</v>
      </c>
      <c r="M44" s="48"/>
      <c r="N44" s="27">
        <f t="shared" si="3"/>
        <v>0</v>
      </c>
      <c r="O44" s="30">
        <f>N44*IF(C44&lt;=3,3.5-C44,IF(B44&lt;85,0.05,LOOKUP(B44,{85,90,95},{0.1,0.2,0.3})))</f>
        <v>0</v>
      </c>
      <c r="P44" s="50"/>
      <c r="Q44" s="25">
        <f t="shared" si="11"/>
        <v>0</v>
      </c>
      <c r="R44" s="25">
        <f>Q44*IF(C44&lt;=3,3.5-C44,IF(B44&lt;85,0.05,LOOKUP(B44,{85,90,95},{0.1,0.2,0.3})))</f>
        <v>0</v>
      </c>
      <c r="S44" s="52"/>
      <c r="T44" s="28">
        <f t="shared" si="5"/>
        <v>0</v>
      </c>
      <c r="U44" s="31">
        <f>T44*IF(C44&lt;=3,3.5-C44,IF(B44&lt;85,0.05,LOOKUP(B44,{85,90,95},{0.1,0.2,0.3})))</f>
        <v>0</v>
      </c>
      <c r="V44" s="41"/>
      <c r="W44" s="34">
        <f t="shared" si="6"/>
        <v>0</v>
      </c>
      <c r="X44" s="34">
        <f>W44*IF(C44&lt;=3,3.5-C44,IF(B44&lt;85,0.05,LOOKUP(B44,{85,90,95},{0.1,0.2,0.3})))</f>
        <v>0</v>
      </c>
      <c r="Y44" s="43"/>
      <c r="Z44" s="26">
        <f t="shared" si="7"/>
        <v>0</v>
      </c>
      <c r="AA44" s="29">
        <f>Z44*IF(C44&lt;=3,3.5-C44,IF(B44&lt;85,0.05,LOOKUP(B44,{85,90,95},{0.1,0.2,0.3})))</f>
        <v>0</v>
      </c>
      <c r="AB44" s="46"/>
      <c r="AC44" s="17">
        <f t="shared" si="8"/>
        <v>0</v>
      </c>
      <c r="AD44" s="17">
        <f>AC44*IF(C44&lt;=3,3.5-C44,IF(B44&lt;85,0.05,LOOKUP(B44,{85,90,95},{0.1,0.2,0.3})))</f>
        <v>0</v>
      </c>
      <c r="AE44" s="48"/>
      <c r="AF44" s="27">
        <f t="shared" si="9"/>
        <v>0</v>
      </c>
      <c r="AG44" s="30">
        <f>AF44*IF(C44&lt;=3,3.5-C44,IF(B44&lt;85,0.05,LOOKUP(B44,{85,90,95},{0.1,0.2,0.3})))</f>
        <v>0</v>
      </c>
    </row>
    <row r="45" spans="1:33" x14ac:dyDescent="0.25">
      <c r="A45" s="35">
        <v>41</v>
      </c>
      <c r="B45" s="39"/>
      <c r="C45" s="40"/>
      <c r="D45" s="41"/>
      <c r="E45" s="34">
        <f t="shared" si="0"/>
        <v>0</v>
      </c>
      <c r="F45" s="34">
        <f>E45*IF(C45&lt;=3,3.5-C45,IF(B45&lt;85,0.05,LOOKUP(B45,{85,90,95},{0.1,0.2,0.3})))</f>
        <v>0</v>
      </c>
      <c r="G45" s="44"/>
      <c r="H45" s="26">
        <f t="shared" ref="H45:H59" si="13">C45-G45</f>
        <v>0</v>
      </c>
      <c r="I45" s="29">
        <f>H45*IF(C45&lt;=3,3.5-C45,IF(B45&lt;85,0.05,LOOKUP(B45,{85,90,95},{0.1,0.2,0.3})))</f>
        <v>0</v>
      </c>
      <c r="J45" s="46"/>
      <c r="K45" s="17">
        <f t="shared" si="12"/>
        <v>0</v>
      </c>
      <c r="L45" s="17">
        <f>K45*IF(C45&lt;=3,3.5-C45,IF(B45&lt;85,0.05,ПРСМОТР(B45,{85,90,95},{0.1,0.2,0.3})))</f>
        <v>0</v>
      </c>
      <c r="M45" s="48"/>
      <c r="N45" s="27">
        <f t="shared" si="3"/>
        <v>0</v>
      </c>
      <c r="O45" s="30">
        <f>N45*IF(C45&lt;=3,3.5-C45,IF(B45&lt;85,0.05,LOOKUP(B45,{85,90,95},{0.1,0.2,0.3})))</f>
        <v>0</v>
      </c>
      <c r="P45" s="50"/>
      <c r="Q45" s="25">
        <f t="shared" si="11"/>
        <v>0</v>
      </c>
      <c r="R45" s="25">
        <f>Q45*IF(C45&lt;=3,3.5-C45,IF(B45&lt;85,0.05,LOOKUP(B45,{85,90,95},{0.1,0.2,0.3})))</f>
        <v>0</v>
      </c>
      <c r="S45" s="52"/>
      <c r="T45" s="28">
        <f t="shared" si="5"/>
        <v>0</v>
      </c>
      <c r="U45" s="31">
        <f>T45*IF(C45&lt;=3,3.5-C45,IF(B45&lt;85,0.05,LOOKUP(B45,{85,90,95},{0.1,0.2,0.3})))</f>
        <v>0</v>
      </c>
      <c r="V45" s="41"/>
      <c r="W45" s="34">
        <f t="shared" si="6"/>
        <v>0</v>
      </c>
      <c r="X45" s="34">
        <f>W45*IF(C45&lt;=3,3.5-C45,IF(B45&lt;85,0.05,LOOKUP(B45,{85,90,95},{0.1,0.2,0.3})))</f>
        <v>0</v>
      </c>
      <c r="Y45" s="44"/>
      <c r="Z45" s="26">
        <f t="shared" si="7"/>
        <v>0</v>
      </c>
      <c r="AA45" s="29">
        <f>Z45*IF(C45&lt;=3,3.5-C45,IF(B45&lt;85,0.05,LOOKUP(B45,{85,90,95},{0.1,0.2,0.3})))</f>
        <v>0</v>
      </c>
      <c r="AB45" s="46"/>
      <c r="AC45" s="17">
        <f t="shared" si="8"/>
        <v>0</v>
      </c>
      <c r="AD45" s="17">
        <f>AC45*IF(C45&lt;=3,3.5-C45,IF(B45&lt;85,0.05,LOOKUP(B45,{85,90,95},{0.1,0.2,0.3})))</f>
        <v>0</v>
      </c>
      <c r="AE45" s="48"/>
      <c r="AF45" s="27">
        <f t="shared" si="9"/>
        <v>0</v>
      </c>
      <c r="AG45" s="30">
        <f>AF45*IF(C45&lt;=3,3.5-C45,IF(B45&lt;85,0.05,LOOKUP(B45,{85,90,95},{0.1,0.2,0.3})))</f>
        <v>0</v>
      </c>
    </row>
    <row r="46" spans="1:33" x14ac:dyDescent="0.25">
      <c r="A46" s="35">
        <v>42</v>
      </c>
      <c r="B46" s="39"/>
      <c r="C46" s="40"/>
      <c r="D46" s="41"/>
      <c r="E46" s="34">
        <f t="shared" si="0"/>
        <v>0</v>
      </c>
      <c r="F46" s="34">
        <f>E46*IF(C46&lt;=3,3.5-C46,IF(B46&lt;85,0.05,LOOKUP(B46,{85,90,95},{0.1,0.2,0.3})))</f>
        <v>0</v>
      </c>
      <c r="G46" s="43"/>
      <c r="H46" s="26">
        <f t="shared" si="13"/>
        <v>0</v>
      </c>
      <c r="I46" s="29">
        <f>H46*IF(C46&lt;=3,3.5-C46,IF(B46&lt;85,0.05,LOOKUP(B46,{85,90,95},{0.1,0.2,0.3})))</f>
        <v>0</v>
      </c>
      <c r="J46" s="46"/>
      <c r="K46" s="17">
        <f t="shared" si="12"/>
        <v>0</v>
      </c>
      <c r="L46" s="17">
        <f>K46*IF(C46&lt;=3,3.5-C46,IF(B46&lt;85,0.05,ПРСМОТР(B46,{85,90,95},{0.1,0.2,0.3})))</f>
        <v>0</v>
      </c>
      <c r="M46" s="48"/>
      <c r="N46" s="27">
        <f t="shared" si="3"/>
        <v>0</v>
      </c>
      <c r="O46" s="30">
        <f>N46*IF(C46&lt;=3,3.5-C46,IF(B46&lt;85,0.05,LOOKUP(B46,{85,90,95},{0.1,0.2,0.3})))</f>
        <v>0</v>
      </c>
      <c r="P46" s="50"/>
      <c r="Q46" s="25">
        <f t="shared" si="11"/>
        <v>0</v>
      </c>
      <c r="R46" s="25">
        <f>Q46*IF(C46&lt;=3,3.5-C46,IF(B46&lt;85,0.05,LOOKUP(B46,{85,90,95},{0.1,0.2,0.3})))</f>
        <v>0</v>
      </c>
      <c r="S46" s="52"/>
      <c r="T46" s="28">
        <f t="shared" si="5"/>
        <v>0</v>
      </c>
      <c r="U46" s="31">
        <f>T46*IF(C46&lt;=3,3.5-C46,IF(B46&lt;85,0.05,LOOKUP(B46,{85,90,95},{0.1,0.2,0.3})))</f>
        <v>0</v>
      </c>
      <c r="V46" s="41"/>
      <c r="W46" s="34">
        <f t="shared" si="6"/>
        <v>0</v>
      </c>
      <c r="X46" s="34">
        <f>W46*IF(C46&lt;=3,3.5-C46,IF(B46&lt;85,0.05,LOOKUP(B46,{85,90,95},{0.1,0.2,0.3})))</f>
        <v>0</v>
      </c>
      <c r="Y46" s="43"/>
      <c r="Z46" s="26">
        <f t="shared" si="7"/>
        <v>0</v>
      </c>
      <c r="AA46" s="29">
        <f>Z46*IF(C46&lt;=3,3.5-C46,IF(B46&lt;85,0.05,LOOKUP(B46,{85,90,95},{0.1,0.2,0.3})))</f>
        <v>0</v>
      </c>
      <c r="AB46" s="46"/>
      <c r="AC46" s="17">
        <f t="shared" si="8"/>
        <v>0</v>
      </c>
      <c r="AD46" s="17">
        <f>AC46*IF(C46&lt;=3,3.5-C46,IF(B46&lt;85,0.05,LOOKUP(B46,{85,90,95},{0.1,0.2,0.3})))</f>
        <v>0</v>
      </c>
      <c r="AE46" s="48"/>
      <c r="AF46" s="27">
        <f t="shared" si="9"/>
        <v>0</v>
      </c>
      <c r="AG46" s="30">
        <f>AF46*IF(C46&lt;=3,3.5-C46,IF(B46&lt;85,0.05,LOOKUP(B46,{85,90,95},{0.1,0.2,0.3})))</f>
        <v>0</v>
      </c>
    </row>
    <row r="47" spans="1:33" x14ac:dyDescent="0.25">
      <c r="A47" s="35">
        <v>43</v>
      </c>
      <c r="B47" s="39"/>
      <c r="C47" s="40"/>
      <c r="D47" s="41"/>
      <c r="E47" s="34">
        <f t="shared" si="0"/>
        <v>0</v>
      </c>
      <c r="F47" s="34">
        <f>E47*IF(C47&lt;=3,3.5-C47,IF(B47&lt;85,0.05,LOOKUP(B47,{85,90,95},{0.1,0.2,0.3})))</f>
        <v>0</v>
      </c>
      <c r="G47" s="43"/>
      <c r="H47" s="26">
        <f t="shared" si="13"/>
        <v>0</v>
      </c>
      <c r="I47" s="29">
        <f>H47*IF(C47&lt;=3,3.5-C47,IF(B47&lt;85,0.05,LOOKUP(B47,{85,90,95},{0.1,0.2,0.3})))</f>
        <v>0</v>
      </c>
      <c r="J47" s="46"/>
      <c r="K47" s="17">
        <f t="shared" si="12"/>
        <v>0</v>
      </c>
      <c r="L47" s="17">
        <f>K47*IF(C47&lt;=3,3.5-C47,IF(B47&lt;85,0.05,ПРСМОТР(B47,{85,90,95},{0.1,0.2,0.3})))</f>
        <v>0</v>
      </c>
      <c r="M47" s="48"/>
      <c r="N47" s="27">
        <f t="shared" si="3"/>
        <v>0</v>
      </c>
      <c r="O47" s="30">
        <f>N47*IF(C47&lt;=3,3.5-C47,IF(B47&lt;85,0.05,LOOKUP(B47,{85,90,95},{0.1,0.2,0.3})))</f>
        <v>0</v>
      </c>
      <c r="P47" s="50"/>
      <c r="Q47" s="25">
        <f t="shared" si="11"/>
        <v>0</v>
      </c>
      <c r="R47" s="25">
        <f>Q47*IF(C47&lt;=3,3.5-C47,IF(B47&lt;85,0.05,LOOKUP(B47,{85,90,95},{0.1,0.2,0.3})))</f>
        <v>0</v>
      </c>
      <c r="S47" s="52"/>
      <c r="T47" s="28">
        <f t="shared" si="5"/>
        <v>0</v>
      </c>
      <c r="U47" s="31">
        <f>T47*IF(C47&lt;=3,3.5-C47,IF(B47&lt;85,0.05,LOOKUP(B47,{85,90,95},{0.1,0.2,0.3})))</f>
        <v>0</v>
      </c>
      <c r="V47" s="41"/>
      <c r="W47" s="34">
        <f t="shared" si="6"/>
        <v>0</v>
      </c>
      <c r="X47" s="34">
        <f>W47*IF(C47&lt;=3,3.5-C47,IF(B47&lt;85,0.05,LOOKUP(B47,{85,90,95},{0.1,0.2,0.3})))</f>
        <v>0</v>
      </c>
      <c r="Y47" s="43"/>
      <c r="Z47" s="26">
        <f t="shared" si="7"/>
        <v>0</v>
      </c>
      <c r="AA47" s="29">
        <f>Z47*IF(C47&lt;=3,3.5-C47,IF(B47&lt;85,0.05,LOOKUP(B47,{85,90,95},{0.1,0.2,0.3})))</f>
        <v>0</v>
      </c>
      <c r="AB47" s="46"/>
      <c r="AC47" s="17">
        <f t="shared" si="8"/>
        <v>0</v>
      </c>
      <c r="AD47" s="17">
        <f>AC47*IF(C47&lt;=3,3.5-C47,IF(B47&lt;85,0.05,LOOKUP(B47,{85,90,95},{0.1,0.2,0.3})))</f>
        <v>0</v>
      </c>
      <c r="AE47" s="48"/>
      <c r="AF47" s="27">
        <f t="shared" si="9"/>
        <v>0</v>
      </c>
      <c r="AG47" s="30">
        <f>AF47*IF(C47&lt;=3,3.5-C47,IF(B47&lt;85,0.05,LOOKUP(B47,{85,90,95},{0.1,0.2,0.3})))</f>
        <v>0</v>
      </c>
    </row>
    <row r="48" spans="1:33" x14ac:dyDescent="0.25">
      <c r="A48" s="35">
        <v>44</v>
      </c>
      <c r="B48" s="39"/>
      <c r="C48" s="40"/>
      <c r="D48" s="41"/>
      <c r="E48" s="34">
        <f t="shared" si="0"/>
        <v>0</v>
      </c>
      <c r="F48" s="34">
        <f>E48*IF(C48&lt;=3,3.5-C48,IF(B48&lt;85,0.05,LOOKUP(B48,{85,90,95},{0.1,0.2,0.3})))</f>
        <v>0</v>
      </c>
      <c r="G48" s="43"/>
      <c r="H48" s="26">
        <f t="shared" si="13"/>
        <v>0</v>
      </c>
      <c r="I48" s="29">
        <f>H48*IF(C48&lt;=3,3.5-C48,IF(B48&lt;85,0.05,LOOKUP(B48,{85,90,95},{0.1,0.2,0.3})))</f>
        <v>0</v>
      </c>
      <c r="J48" s="46"/>
      <c r="K48" s="17">
        <f t="shared" si="12"/>
        <v>0</v>
      </c>
      <c r="L48" s="17">
        <f>K48*IF(C48&lt;=3,3.5-C48,IF(B48&lt;85,0.05,ПРСМОТР(B48,{85,90,95},{0.1,0.2,0.3})))</f>
        <v>0</v>
      </c>
      <c r="M48" s="48"/>
      <c r="N48" s="27">
        <f t="shared" si="3"/>
        <v>0</v>
      </c>
      <c r="O48" s="30">
        <f>N48*IF(C48&lt;=3,3.5-C48,IF(B48&lt;85,0.05,LOOKUP(B48,{85,90,95},{0.1,0.2,0.3})))</f>
        <v>0</v>
      </c>
      <c r="P48" s="50"/>
      <c r="Q48" s="25">
        <f t="shared" si="11"/>
        <v>0</v>
      </c>
      <c r="R48" s="25">
        <f>Q48*IF(C48&lt;=3,3.5-C48,IF(B48&lt;85,0.05,LOOKUP(B48,{85,90,95},{0.1,0.2,0.3})))</f>
        <v>0</v>
      </c>
      <c r="S48" s="52"/>
      <c r="T48" s="28">
        <f t="shared" si="5"/>
        <v>0</v>
      </c>
      <c r="U48" s="31">
        <f>T48*IF(C48&lt;=3,3.5-C48,IF(B48&lt;85,0.05,LOOKUP(B48,{85,90,95},{0.1,0.2,0.3})))</f>
        <v>0</v>
      </c>
      <c r="V48" s="41"/>
      <c r="W48" s="34">
        <f t="shared" si="6"/>
        <v>0</v>
      </c>
      <c r="X48" s="34">
        <f>W48*IF(C48&lt;=3,3.5-C48,IF(B48&lt;85,0.05,LOOKUP(B48,{85,90,95},{0.1,0.2,0.3})))</f>
        <v>0</v>
      </c>
      <c r="Y48" s="43"/>
      <c r="Z48" s="26">
        <f t="shared" si="7"/>
        <v>0</v>
      </c>
      <c r="AA48" s="29">
        <f>Z48*IF(C48&lt;=3,3.5-C48,IF(B48&lt;85,0.05,LOOKUP(B48,{85,90,95},{0.1,0.2,0.3})))</f>
        <v>0</v>
      </c>
      <c r="AB48" s="46"/>
      <c r="AC48" s="17">
        <f t="shared" si="8"/>
        <v>0</v>
      </c>
      <c r="AD48" s="17">
        <f>AC48*IF(C48&lt;=3,3.5-C48,IF(B48&lt;85,0.05,LOOKUP(B48,{85,90,95},{0.1,0.2,0.3})))</f>
        <v>0</v>
      </c>
      <c r="AE48" s="48"/>
      <c r="AF48" s="27">
        <f t="shared" si="9"/>
        <v>0</v>
      </c>
      <c r="AG48" s="30">
        <f>AF48*IF(C48&lt;=3,3.5-C48,IF(B48&lt;85,0.05,LOOKUP(B48,{85,90,95},{0.1,0.2,0.3})))</f>
        <v>0</v>
      </c>
    </row>
    <row r="49" spans="1:33" x14ac:dyDescent="0.25">
      <c r="A49" s="35">
        <v>45</v>
      </c>
      <c r="B49" s="39"/>
      <c r="C49" s="40"/>
      <c r="D49" s="41"/>
      <c r="E49" s="34">
        <f t="shared" si="0"/>
        <v>0</v>
      </c>
      <c r="F49" s="34">
        <f>E49*IF(C49&lt;=3,3.5-C49,IF(B49&lt;85,0.05,LOOKUP(B49,{85,90,95},{0.1,0.2,0.3})))</f>
        <v>0</v>
      </c>
      <c r="G49" s="43"/>
      <c r="H49" s="26">
        <f t="shared" si="13"/>
        <v>0</v>
      </c>
      <c r="I49" s="29">
        <f>H49*IF(C49&lt;=3,3.5-C49,IF(B49&lt;85,0.05,LOOKUP(B49,{85,90,95},{0.1,0.2,0.3})))</f>
        <v>0</v>
      </c>
      <c r="J49" s="46"/>
      <c r="K49" s="17">
        <f t="shared" si="12"/>
        <v>0</v>
      </c>
      <c r="L49" s="17">
        <f>K49*IF(C49&lt;=3,3.5-C49,IF(B49&lt;85,0.05,ПРСМОТР(B49,{85,90,95},{0.1,0.2,0.3})))</f>
        <v>0</v>
      </c>
      <c r="M49" s="48"/>
      <c r="N49" s="27">
        <f t="shared" si="3"/>
        <v>0</v>
      </c>
      <c r="O49" s="30">
        <f>N49*IF(C49&lt;=3,3.5-C49,IF(B49&lt;85,0.05,LOOKUP(B49,{85,90,95},{0.1,0.2,0.3})))</f>
        <v>0</v>
      </c>
      <c r="P49" s="50"/>
      <c r="Q49" s="25">
        <f t="shared" si="11"/>
        <v>0</v>
      </c>
      <c r="R49" s="25">
        <f>Q49*IF(C49&lt;=3,3.5-C49,IF(B49&lt;85,0.05,LOOKUP(B49,{85,90,95},{0.1,0.2,0.3})))</f>
        <v>0</v>
      </c>
      <c r="S49" s="52"/>
      <c r="T49" s="28">
        <f t="shared" si="5"/>
        <v>0</v>
      </c>
      <c r="U49" s="31">
        <f>T49*IF(C49&lt;=3,3.5-C49,IF(B49&lt;85,0.05,LOOKUP(B49,{85,90,95},{0.1,0.2,0.3})))</f>
        <v>0</v>
      </c>
      <c r="V49" s="41"/>
      <c r="W49" s="34">
        <f t="shared" si="6"/>
        <v>0</v>
      </c>
      <c r="X49" s="34">
        <f>W49*IF(C49&lt;=3,3.5-C49,IF(B49&lt;85,0.05,LOOKUP(B49,{85,90,95},{0.1,0.2,0.3})))</f>
        <v>0</v>
      </c>
      <c r="Y49" s="43"/>
      <c r="Z49" s="26">
        <f t="shared" si="7"/>
        <v>0</v>
      </c>
      <c r="AA49" s="29">
        <f>Z49*IF(C49&lt;=3,3.5-C49,IF(B49&lt;85,0.05,LOOKUP(B49,{85,90,95},{0.1,0.2,0.3})))</f>
        <v>0</v>
      </c>
      <c r="AB49" s="46"/>
      <c r="AC49" s="17">
        <f t="shared" si="8"/>
        <v>0</v>
      </c>
      <c r="AD49" s="17">
        <f>AC49*IF(C49&lt;=3,3.5-C49,IF(B49&lt;85,0.05,LOOKUP(B49,{85,90,95},{0.1,0.2,0.3})))</f>
        <v>0</v>
      </c>
      <c r="AE49" s="48"/>
      <c r="AF49" s="27">
        <f t="shared" si="9"/>
        <v>0</v>
      </c>
      <c r="AG49" s="30">
        <f>AF49*IF(C49&lt;=3,3.5-C49,IF(B49&lt;85,0.05,LOOKUP(B49,{85,90,95},{0.1,0.2,0.3})))</f>
        <v>0</v>
      </c>
    </row>
    <row r="50" spans="1:33" x14ac:dyDescent="0.25">
      <c r="A50" s="35">
        <v>46</v>
      </c>
      <c r="B50" s="39"/>
      <c r="C50" s="40"/>
      <c r="D50" s="41"/>
      <c r="E50" s="34">
        <f t="shared" si="0"/>
        <v>0</v>
      </c>
      <c r="F50" s="34">
        <f>E50*IF(C50&lt;=3,3.5-C50,IF(B50&lt;85,0.05,LOOKUP(B50,{85,90,95},{0.1,0.2,0.3})))</f>
        <v>0</v>
      </c>
      <c r="G50" s="43"/>
      <c r="H50" s="26">
        <f t="shared" si="13"/>
        <v>0</v>
      </c>
      <c r="I50" s="29">
        <f>H50*IF(C50&lt;=3,3.5-C50,IF(B50&lt;85,0.05,LOOKUP(B50,{85,90,95},{0.1,0.2,0.3})))</f>
        <v>0</v>
      </c>
      <c r="J50" s="46"/>
      <c r="K50" s="17">
        <f t="shared" si="12"/>
        <v>0</v>
      </c>
      <c r="L50" s="17">
        <f>K50*IF(C50&lt;=3,3.5-C50,IF(B50&lt;85,0.05,ПРСМОТР(B50,{85,90,95},{0.1,0.2,0.3})))</f>
        <v>0</v>
      </c>
      <c r="M50" s="48"/>
      <c r="N50" s="27">
        <f t="shared" si="3"/>
        <v>0</v>
      </c>
      <c r="O50" s="30">
        <f>N50*IF(C50&lt;=3,3.5-C50,IF(B50&lt;85,0.05,LOOKUP(B50,{85,90,95},{0.1,0.2,0.3})))</f>
        <v>0</v>
      </c>
      <c r="P50" s="50"/>
      <c r="Q50" s="25">
        <f t="shared" si="11"/>
        <v>0</v>
      </c>
      <c r="R50" s="25">
        <f>Q50*IF(C50&lt;=3,3.5-C50,IF(B50&lt;85,0.05,LOOKUP(B50,{85,90,95},{0.1,0.2,0.3})))</f>
        <v>0</v>
      </c>
      <c r="S50" s="52"/>
      <c r="T50" s="28">
        <f t="shared" si="5"/>
        <v>0</v>
      </c>
      <c r="U50" s="31">
        <f>T50*IF(C50&lt;=3,3.5-C50,IF(B50&lt;85,0.05,LOOKUP(B50,{85,90,95},{0.1,0.2,0.3})))</f>
        <v>0</v>
      </c>
      <c r="V50" s="41"/>
      <c r="W50" s="34">
        <f t="shared" si="6"/>
        <v>0</v>
      </c>
      <c r="X50" s="34">
        <f>W50*IF(C50&lt;=3,3.5-C50,IF(B50&lt;85,0.05,LOOKUP(B50,{85,90,95},{0.1,0.2,0.3})))</f>
        <v>0</v>
      </c>
      <c r="Y50" s="43"/>
      <c r="Z50" s="26">
        <f t="shared" si="7"/>
        <v>0</v>
      </c>
      <c r="AA50" s="29">
        <f>Z50*IF(C50&lt;=3,3.5-C50,IF(B50&lt;85,0.05,LOOKUP(B50,{85,90,95},{0.1,0.2,0.3})))</f>
        <v>0</v>
      </c>
      <c r="AB50" s="46"/>
      <c r="AC50" s="17">
        <f t="shared" si="8"/>
        <v>0</v>
      </c>
      <c r="AD50" s="17">
        <f>AC50*IF(C50&lt;=3,3.5-C50,IF(B50&lt;85,0.05,LOOKUP(B50,{85,90,95},{0.1,0.2,0.3})))</f>
        <v>0</v>
      </c>
      <c r="AE50" s="48"/>
      <c r="AF50" s="27">
        <f t="shared" si="9"/>
        <v>0</v>
      </c>
      <c r="AG50" s="30">
        <f>AF50*IF(C50&lt;=3,3.5-C50,IF(B50&lt;85,0.05,LOOKUP(B50,{85,90,95},{0.1,0.2,0.3})))</f>
        <v>0</v>
      </c>
    </row>
    <row r="51" spans="1:33" x14ac:dyDescent="0.25">
      <c r="A51" s="35">
        <v>47</v>
      </c>
      <c r="B51" s="39"/>
      <c r="C51" s="40"/>
      <c r="D51" s="41"/>
      <c r="E51" s="34">
        <f t="shared" si="0"/>
        <v>0</v>
      </c>
      <c r="F51" s="34">
        <f>E51*IF(C51&lt;=3,3.5-C51,IF(B51&lt;85,0.05,LOOKUP(B51,{85,90,95},{0.1,0.2,0.3})))</f>
        <v>0</v>
      </c>
      <c r="G51" s="44"/>
      <c r="H51" s="26">
        <f t="shared" si="13"/>
        <v>0</v>
      </c>
      <c r="I51" s="29">
        <f>H51*IF(C51&lt;=3,3.5-C51,IF(B51&lt;85,0.05,LOOKUP(B51,{85,90,95},{0.1,0.2,0.3})))</f>
        <v>0</v>
      </c>
      <c r="J51" s="46"/>
      <c r="K51" s="17">
        <f t="shared" si="12"/>
        <v>0</v>
      </c>
      <c r="L51" s="17">
        <f>K51*IF(C51&lt;=3,3.5-C51,IF(B51&lt;85,0.05,ПРСМОТР(B51,{85,90,95},{0.1,0.2,0.3})))</f>
        <v>0</v>
      </c>
      <c r="M51" s="48"/>
      <c r="N51" s="27">
        <f t="shared" si="3"/>
        <v>0</v>
      </c>
      <c r="O51" s="30">
        <f>N51*IF(C51&lt;=3,3.5-C51,IF(B51&lt;85,0.05,LOOKUP(B51,{85,90,95},{0.1,0.2,0.3})))</f>
        <v>0</v>
      </c>
      <c r="P51" s="50"/>
      <c r="Q51" s="25">
        <f t="shared" si="11"/>
        <v>0</v>
      </c>
      <c r="R51" s="25">
        <f>Q51*IF(C51&lt;=3,3.5-C51,IF(B51&lt;85,0.05,LOOKUP(B51,{85,90,95},{0.1,0.2,0.3})))</f>
        <v>0</v>
      </c>
      <c r="S51" s="52"/>
      <c r="T51" s="28">
        <f t="shared" si="5"/>
        <v>0</v>
      </c>
      <c r="U51" s="31">
        <f>T51*IF(C51&lt;=3,3.5-C51,IF(B51&lt;85,0.05,LOOKUP(B51,{85,90,95},{0.1,0.2,0.3})))</f>
        <v>0</v>
      </c>
      <c r="V51" s="41"/>
      <c r="W51" s="34">
        <f t="shared" si="6"/>
        <v>0</v>
      </c>
      <c r="X51" s="34">
        <f>W51*IF(C51&lt;=3,3.5-C51,IF(B51&lt;85,0.05,LOOKUP(B51,{85,90,95},{0.1,0.2,0.3})))</f>
        <v>0</v>
      </c>
      <c r="Y51" s="44"/>
      <c r="Z51" s="26">
        <f t="shared" si="7"/>
        <v>0</v>
      </c>
      <c r="AA51" s="29">
        <f>Z51*IF(C51&lt;=3,3.5-C51,IF(B51&lt;85,0.05,LOOKUP(B51,{85,90,95},{0.1,0.2,0.3})))</f>
        <v>0</v>
      </c>
      <c r="AB51" s="46"/>
      <c r="AC51" s="17">
        <f t="shared" si="8"/>
        <v>0</v>
      </c>
      <c r="AD51" s="17">
        <f>AC51*IF(C51&lt;=3,3.5-C51,IF(B51&lt;85,0.05,LOOKUP(B51,{85,90,95},{0.1,0.2,0.3})))</f>
        <v>0</v>
      </c>
      <c r="AE51" s="48"/>
      <c r="AF51" s="27">
        <f t="shared" si="9"/>
        <v>0</v>
      </c>
      <c r="AG51" s="30">
        <f>AF51*IF(C51&lt;=3,3.5-C51,IF(B51&lt;85,0.05,LOOKUP(B51,{85,90,95},{0.1,0.2,0.3})))</f>
        <v>0</v>
      </c>
    </row>
    <row r="52" spans="1:33" x14ac:dyDescent="0.25">
      <c r="A52" s="35">
        <v>48</v>
      </c>
      <c r="B52" s="39"/>
      <c r="C52" s="40"/>
      <c r="D52" s="41"/>
      <c r="E52" s="34">
        <f t="shared" si="0"/>
        <v>0</v>
      </c>
      <c r="F52" s="34">
        <f>E52*IF(C52&lt;=3,3.5-C52,IF(B52&lt;85,0.05,LOOKUP(B52,{85,90,95},{0.1,0.2,0.3})))</f>
        <v>0</v>
      </c>
      <c r="G52" s="44"/>
      <c r="H52" s="26">
        <f t="shared" si="13"/>
        <v>0</v>
      </c>
      <c r="I52" s="29">
        <f>H52*IF(C52&lt;=3,3.5-C52,IF(B52&lt;85,0.05,LOOKUP(B52,{85,90,95},{0.1,0.2,0.3})))</f>
        <v>0</v>
      </c>
      <c r="J52" s="46"/>
      <c r="K52" s="17">
        <f t="shared" si="12"/>
        <v>0</v>
      </c>
      <c r="L52" s="17">
        <f>K52*IF(C52&lt;=3,3.5-C52,IF(B52&lt;85,0.05,ПРСМОТР(B52,{85,90,95},{0.1,0.2,0.3})))</f>
        <v>0</v>
      </c>
      <c r="M52" s="48"/>
      <c r="N52" s="27">
        <f t="shared" si="3"/>
        <v>0</v>
      </c>
      <c r="O52" s="30">
        <f>N52*IF(C52&lt;=3,3.5-C52,IF(B52&lt;85,0.05,LOOKUP(B52,{85,90,95},{0.1,0.2,0.3})))</f>
        <v>0</v>
      </c>
      <c r="P52" s="50"/>
      <c r="Q52" s="25">
        <f t="shared" si="11"/>
        <v>0</v>
      </c>
      <c r="R52" s="25">
        <f>Q52*IF(C52&lt;=3,3.5-C52,IF(B52&lt;85,0.05,LOOKUP(B52,{85,90,95},{0.1,0.2,0.3})))</f>
        <v>0</v>
      </c>
      <c r="S52" s="52"/>
      <c r="T52" s="28">
        <f t="shared" si="5"/>
        <v>0</v>
      </c>
      <c r="U52" s="31">
        <f>T52*IF(C52&lt;=3,3.5-C52,IF(B52&lt;85,0.05,LOOKUP(B52,{85,90,95},{0.1,0.2,0.3})))</f>
        <v>0</v>
      </c>
      <c r="V52" s="41"/>
      <c r="W52" s="34">
        <f t="shared" si="6"/>
        <v>0</v>
      </c>
      <c r="X52" s="34">
        <f>W52*IF(C52&lt;=3,3.5-C52,IF(B52&lt;85,0.05,LOOKUP(B52,{85,90,95},{0.1,0.2,0.3})))</f>
        <v>0</v>
      </c>
      <c r="Y52" s="44"/>
      <c r="Z52" s="26">
        <f t="shared" si="7"/>
        <v>0</v>
      </c>
      <c r="AA52" s="29">
        <f>Z52*IF(C52&lt;=3,3.5-C52,IF(B52&lt;85,0.05,LOOKUP(B52,{85,90,95},{0.1,0.2,0.3})))</f>
        <v>0</v>
      </c>
      <c r="AB52" s="46"/>
      <c r="AC52" s="17">
        <f t="shared" si="8"/>
        <v>0</v>
      </c>
      <c r="AD52" s="17">
        <f>AC52*IF(C52&lt;=3,3.5-C52,IF(B52&lt;85,0.05,LOOKUP(B52,{85,90,95},{0.1,0.2,0.3})))</f>
        <v>0</v>
      </c>
      <c r="AE52" s="48"/>
      <c r="AF52" s="27">
        <f t="shared" si="9"/>
        <v>0</v>
      </c>
      <c r="AG52" s="30">
        <f>AF52*IF(C52&lt;=3,3.5-C52,IF(B52&lt;85,0.05,LOOKUP(B52,{85,90,95},{0.1,0.2,0.3})))</f>
        <v>0</v>
      </c>
    </row>
    <row r="53" spans="1:33" x14ac:dyDescent="0.25">
      <c r="A53" s="35">
        <v>49</v>
      </c>
      <c r="B53" s="39"/>
      <c r="C53" s="40"/>
      <c r="D53" s="41"/>
      <c r="E53" s="34">
        <f t="shared" si="0"/>
        <v>0</v>
      </c>
      <c r="F53" s="34">
        <f>E53*IF(C53&lt;=3,3.5-C53,IF(B53&lt;85,0.05,LOOKUP(B53,{85,90,95},{0.1,0.2,0.3})))</f>
        <v>0</v>
      </c>
      <c r="G53" s="44"/>
      <c r="H53" s="26">
        <f t="shared" si="13"/>
        <v>0</v>
      </c>
      <c r="I53" s="29">
        <f>H53*IF(C53&lt;=3,3.5-C53,IF(B53&lt;85,0.05,LOOKUP(B53,{85,90,95},{0.1,0.2,0.3})))</f>
        <v>0</v>
      </c>
      <c r="J53" s="46"/>
      <c r="K53" s="17">
        <f t="shared" si="12"/>
        <v>0</v>
      </c>
      <c r="L53" s="17">
        <f>K53*IF(C53&lt;=3,3.5-C53,IF(B53&lt;85,0.05,ПРСМОТР(B53,{85,90,95},{0.1,0.2,0.3})))</f>
        <v>0</v>
      </c>
      <c r="M53" s="48"/>
      <c r="N53" s="27">
        <f t="shared" si="3"/>
        <v>0</v>
      </c>
      <c r="O53" s="30">
        <f>N53*IF(C53&lt;=3,3.5-C53,IF(B53&lt;85,0.05,LOOKUP(B53,{85,90,95},{0.1,0.2,0.3})))</f>
        <v>0</v>
      </c>
      <c r="P53" s="50"/>
      <c r="Q53" s="25">
        <f t="shared" si="11"/>
        <v>0</v>
      </c>
      <c r="R53" s="25">
        <f>Q53*IF(C53&lt;=3,3.5-C53,IF(B53&lt;85,0.05,LOOKUP(B53,{85,90,95},{0.1,0.2,0.3})))</f>
        <v>0</v>
      </c>
      <c r="S53" s="52"/>
      <c r="T53" s="28">
        <f t="shared" si="5"/>
        <v>0</v>
      </c>
      <c r="U53" s="31">
        <f>T53*IF(C53&lt;=3,3.5-C53,IF(B53&lt;85,0.05,LOOKUP(B53,{85,90,95},{0.1,0.2,0.3})))</f>
        <v>0</v>
      </c>
      <c r="V53" s="41"/>
      <c r="W53" s="34">
        <f t="shared" si="6"/>
        <v>0</v>
      </c>
      <c r="X53" s="34">
        <f>W53*IF(C53&lt;=3,3.5-C53,IF(B53&lt;85,0.05,LOOKUP(B53,{85,90,95},{0.1,0.2,0.3})))</f>
        <v>0</v>
      </c>
      <c r="Y53" s="44"/>
      <c r="Z53" s="26">
        <f t="shared" si="7"/>
        <v>0</v>
      </c>
      <c r="AA53" s="29">
        <f>Z53*IF(C53&lt;=3,3.5-C53,IF(B53&lt;85,0.05,LOOKUP(B53,{85,90,95},{0.1,0.2,0.3})))</f>
        <v>0</v>
      </c>
      <c r="AB53" s="46"/>
      <c r="AC53" s="17">
        <f t="shared" si="8"/>
        <v>0</v>
      </c>
      <c r="AD53" s="17">
        <f>AC53*IF(C53&lt;=3,3.5-C53,IF(B53&lt;85,0.05,LOOKUP(B53,{85,90,95},{0.1,0.2,0.3})))</f>
        <v>0</v>
      </c>
      <c r="AE53" s="48"/>
      <c r="AF53" s="27">
        <f t="shared" si="9"/>
        <v>0</v>
      </c>
      <c r="AG53" s="30">
        <f>AF53*IF(C53&lt;=3,3.5-C53,IF(B53&lt;85,0.05,LOOKUP(B53,{85,90,95},{0.1,0.2,0.3})))</f>
        <v>0</v>
      </c>
    </row>
    <row r="54" spans="1:33" x14ac:dyDescent="0.25">
      <c r="A54" s="35">
        <v>50</v>
      </c>
      <c r="B54" s="39"/>
      <c r="C54" s="40"/>
      <c r="D54" s="41"/>
      <c r="E54" s="34">
        <f t="shared" si="0"/>
        <v>0</v>
      </c>
      <c r="F54" s="34">
        <f>E54*IF(C54&lt;=3,3.5-C54,IF(B54&lt;85,0.05,LOOKUP(B54,{85,90,95},{0.1,0.2,0.3})))</f>
        <v>0</v>
      </c>
      <c r="G54" s="44"/>
      <c r="H54" s="26">
        <f t="shared" si="13"/>
        <v>0</v>
      </c>
      <c r="I54" s="29">
        <f>H54*IF(C54&lt;=3,3.5-C54,IF(B54&lt;85,0.05,LOOKUP(B54,{85,90,95},{0.1,0.2,0.3})))</f>
        <v>0</v>
      </c>
      <c r="J54" s="46"/>
      <c r="K54" s="17">
        <f t="shared" si="12"/>
        <v>0</v>
      </c>
      <c r="L54" s="17">
        <f>K54*IF(C54&lt;=3,3.5-C54,IF(B54&lt;85,0.05,ПРСМОТР(B54,{85,90,95},{0.1,0.2,0.3})))</f>
        <v>0</v>
      </c>
      <c r="M54" s="48"/>
      <c r="N54" s="27">
        <f t="shared" si="3"/>
        <v>0</v>
      </c>
      <c r="O54" s="30">
        <f>N54*IF(C54&lt;=3,3.5-C54,IF(B54&lt;85,0.05,LOOKUP(B54,{85,90,95},{0.1,0.2,0.3})))</f>
        <v>0</v>
      </c>
      <c r="P54" s="50"/>
      <c r="Q54" s="25">
        <f t="shared" si="11"/>
        <v>0</v>
      </c>
      <c r="R54" s="25">
        <f>Q54*IF(C54&lt;=3,3.5-C54,IF(B54&lt;85,0.05,LOOKUP(B54,{85,90,95},{0.1,0.2,0.3})))</f>
        <v>0</v>
      </c>
      <c r="S54" s="52"/>
      <c r="T54" s="28">
        <f t="shared" si="5"/>
        <v>0</v>
      </c>
      <c r="U54" s="31">
        <f>T54*IF(C54&lt;=3,3.5-C54,IF(B54&lt;85,0.05,LOOKUP(B54,{85,90,95},{0.1,0.2,0.3})))</f>
        <v>0</v>
      </c>
      <c r="V54" s="41"/>
      <c r="W54" s="34">
        <f t="shared" si="6"/>
        <v>0</v>
      </c>
      <c r="X54" s="34">
        <f>W54*IF(C54&lt;=3,3.5-C54,IF(B54&lt;85,0.05,LOOKUP(B54,{85,90,95},{0.1,0.2,0.3})))</f>
        <v>0</v>
      </c>
      <c r="Y54" s="44"/>
      <c r="Z54" s="26">
        <f t="shared" si="7"/>
        <v>0</v>
      </c>
      <c r="AA54" s="29">
        <f>Z54*IF(C54&lt;=3,3.5-C54,IF(B54&lt;85,0.05,LOOKUP(B54,{85,90,95},{0.1,0.2,0.3})))</f>
        <v>0</v>
      </c>
      <c r="AB54" s="46"/>
      <c r="AC54" s="17">
        <f t="shared" si="8"/>
        <v>0</v>
      </c>
      <c r="AD54" s="17">
        <f>AC54*IF(C54&lt;=3,3.5-C54,IF(B54&lt;85,0.05,LOOKUP(B54,{85,90,95},{0.1,0.2,0.3})))</f>
        <v>0</v>
      </c>
      <c r="AE54" s="48"/>
      <c r="AF54" s="27">
        <f t="shared" si="9"/>
        <v>0</v>
      </c>
      <c r="AG54" s="30">
        <f>AF54*IF(C54&lt;=3,3.5-C54,IF(B54&lt;85,0.05,LOOKUP(B54,{85,90,95},{0.1,0.2,0.3})))</f>
        <v>0</v>
      </c>
    </row>
    <row r="55" spans="1:33" x14ac:dyDescent="0.25">
      <c r="A55" s="35">
        <v>51</v>
      </c>
      <c r="B55" s="39"/>
      <c r="C55" s="40"/>
      <c r="D55" s="41"/>
      <c r="E55" s="34">
        <f t="shared" si="0"/>
        <v>0</v>
      </c>
      <c r="F55" s="34">
        <f>E55*IF(C55&lt;=3,3.5-C55,IF(B55&lt;85,0.05,LOOKUP(B55,{85,90,95},{0.1,0.2,0.3})))</f>
        <v>0</v>
      </c>
      <c r="G55" s="44"/>
      <c r="H55" s="26">
        <f t="shared" si="13"/>
        <v>0</v>
      </c>
      <c r="I55" s="29">
        <f>H55*IF(C55&lt;=3,3.5-C55,IF(B55&lt;85,0.05,LOOKUP(B55,{85,90,95},{0.1,0.2,0.3})))</f>
        <v>0</v>
      </c>
      <c r="J55" s="46"/>
      <c r="K55" s="17">
        <f>B55-J55</f>
        <v>0</v>
      </c>
      <c r="L55" s="17">
        <f>K55*IF(C55&lt;=3,3.5-C55,IF(B55&lt;85,0.05,ПРСМОТР(B55,{85,90,95},{0.1,0.2,0.3})))</f>
        <v>0</v>
      </c>
      <c r="M55" s="48"/>
      <c r="N55" s="27">
        <f t="shared" si="3"/>
        <v>0</v>
      </c>
      <c r="O55" s="30">
        <f>N55*IF(C55&lt;=3,3.5-C55,IF(B55&lt;85,0.05,LOOKUP(B55,{85,90,95},{0.1,0.2,0.3})))</f>
        <v>0</v>
      </c>
      <c r="P55" s="50"/>
      <c r="Q55" s="25">
        <f t="shared" si="11"/>
        <v>0</v>
      </c>
      <c r="R55" s="25">
        <f>Q55*IF(C55&lt;=3,3.5-C55,IF(B55&lt;85,0.05,LOOKUP(B55,{85,90,95},{0.1,0.2,0.3})))</f>
        <v>0</v>
      </c>
      <c r="S55" s="52"/>
      <c r="T55" s="28">
        <f t="shared" si="5"/>
        <v>0</v>
      </c>
      <c r="U55" s="31">
        <f>T55*IF(C55&lt;=3,3.5-C55,IF(B55&lt;85,0.05,LOOKUP(B55,{85,90,95},{0.1,0.2,0.3})))</f>
        <v>0</v>
      </c>
      <c r="V55" s="41"/>
      <c r="W55" s="34">
        <f t="shared" si="6"/>
        <v>0</v>
      </c>
      <c r="X55" s="34">
        <f>W55*IF(C55&lt;=3,3.5-C55,IF(B55&lt;85,0.05,LOOKUP(B55,{85,90,95},{0.1,0.2,0.3})))</f>
        <v>0</v>
      </c>
      <c r="Y55" s="44"/>
      <c r="Z55" s="26">
        <f t="shared" si="7"/>
        <v>0</v>
      </c>
      <c r="AA55" s="29">
        <f>Z55*IF(C55&lt;=3,3.5-C55,IF(B55&lt;85,0.05,LOOKUP(B55,{85,90,95},{0.1,0.2,0.3})))</f>
        <v>0</v>
      </c>
      <c r="AB55" s="46"/>
      <c r="AC55" s="17">
        <f t="shared" si="8"/>
        <v>0</v>
      </c>
      <c r="AD55" s="17">
        <f>AC55*IF(C55&lt;=3,3.5-C55,IF(B55&lt;85,0.05,LOOKUP(B55,{85,90,95},{0.1,0.2,0.3})))</f>
        <v>0</v>
      </c>
      <c r="AE55" s="48"/>
      <c r="AF55" s="27">
        <f t="shared" si="9"/>
        <v>0</v>
      </c>
      <c r="AG55" s="30">
        <f>AF55*IF(C55&lt;=3,3.5-C55,IF(B55&lt;85,0.05,LOOKUP(B55,{85,90,95},{0.1,0.2,0.3})))</f>
        <v>0</v>
      </c>
    </row>
    <row r="56" spans="1:33" x14ac:dyDescent="0.25">
      <c r="A56" s="35">
        <v>52</v>
      </c>
      <c r="B56" s="39"/>
      <c r="C56" s="40"/>
      <c r="D56" s="41"/>
      <c r="E56" s="34">
        <f t="shared" si="0"/>
        <v>0</v>
      </c>
      <c r="F56" s="34">
        <f>E56*IF(C56&lt;=3,3.5-C56,IF(B56&lt;85,0.05,LOOKUP(B56,{85,90,95},{0.1,0.2,0.3})))</f>
        <v>0</v>
      </c>
      <c r="G56" s="44"/>
      <c r="H56" s="26">
        <f t="shared" si="13"/>
        <v>0</v>
      </c>
      <c r="I56" s="29">
        <f>H56*IF(C56&lt;=3,3.5-C56,IF(B56&lt;85,0.05,LOOKUP(B56,{85,90,95},{0.1,0.2,0.3})))</f>
        <v>0</v>
      </c>
      <c r="J56" s="46"/>
      <c r="K56" s="17">
        <f>B56-J56</f>
        <v>0</v>
      </c>
      <c r="L56" s="17">
        <f>K56*IF(C56&lt;=3,3.5-C56,IF(B56&lt;85,0.05,ПРСМОТР(B56,{85,90,95},{0.1,0.2,0.3})))</f>
        <v>0</v>
      </c>
      <c r="M56" s="48"/>
      <c r="N56" s="27">
        <f t="shared" si="3"/>
        <v>0</v>
      </c>
      <c r="O56" s="30">
        <f>N56*IF(C56&lt;=3,3.5-C56,IF(B56&lt;85,0.05,LOOKUP(B56,{85,90,95},{0.1,0.2,0.3})))</f>
        <v>0</v>
      </c>
      <c r="P56" s="50"/>
      <c r="Q56" s="25">
        <f t="shared" si="11"/>
        <v>0</v>
      </c>
      <c r="R56" s="25">
        <f>Q56*IF(C56&lt;=3,3.5-C56,IF(B56&lt;85,0.05,LOOKUP(B56,{85,90,95},{0.1,0.2,0.3})))</f>
        <v>0</v>
      </c>
      <c r="S56" s="52"/>
      <c r="T56" s="28">
        <f t="shared" si="5"/>
        <v>0</v>
      </c>
      <c r="U56" s="31">
        <f>T56*IF(C56&lt;=3,3.5-C56,IF(B56&lt;85,0.05,LOOKUP(B56,{85,90,95},{0.1,0.2,0.3})))</f>
        <v>0</v>
      </c>
      <c r="V56" s="41"/>
      <c r="W56" s="34">
        <f t="shared" si="6"/>
        <v>0</v>
      </c>
      <c r="X56" s="34">
        <f>W56*IF(C56&lt;=3,3.5-C56,IF(B56&lt;85,0.05,LOOKUP(B56,{85,90,95},{0.1,0.2,0.3})))</f>
        <v>0</v>
      </c>
      <c r="Y56" s="44"/>
      <c r="Z56" s="26">
        <f t="shared" si="7"/>
        <v>0</v>
      </c>
      <c r="AA56" s="29">
        <f>Z56*IF(C56&lt;=3,3.5-C56,IF(B56&lt;85,0.05,LOOKUP(B56,{85,90,95},{0.1,0.2,0.3})))</f>
        <v>0</v>
      </c>
      <c r="AB56" s="46"/>
      <c r="AC56" s="17">
        <f t="shared" si="8"/>
        <v>0</v>
      </c>
      <c r="AD56" s="17">
        <f>AC56*IF(C56&lt;=3,3.5-C56,IF(B56&lt;85,0.05,LOOKUP(B56,{85,90,95},{0.1,0.2,0.3})))</f>
        <v>0</v>
      </c>
      <c r="AE56" s="48"/>
      <c r="AF56" s="27">
        <f t="shared" si="9"/>
        <v>0</v>
      </c>
      <c r="AG56" s="30">
        <f>AF56*IF(C56&lt;=3,3.5-C56,IF(B56&lt;85,0.05,LOOKUP(B56,{85,90,95},{0.1,0.2,0.3})))</f>
        <v>0</v>
      </c>
    </row>
    <row r="57" spans="1:33" x14ac:dyDescent="0.25">
      <c r="A57" s="35">
        <v>53</v>
      </c>
      <c r="B57" s="39"/>
      <c r="C57" s="40"/>
      <c r="D57" s="41"/>
      <c r="E57" s="34">
        <f t="shared" si="0"/>
        <v>0</v>
      </c>
      <c r="F57" s="34">
        <f>E57*IF(C57&lt;=3,3.5-C57,IF(B57&lt;85,0.05,LOOKUP(B57,{85,90,95},{0.1,0.2,0.3})))</f>
        <v>0</v>
      </c>
      <c r="G57" s="43"/>
      <c r="H57" s="26">
        <f t="shared" si="13"/>
        <v>0</v>
      </c>
      <c r="I57" s="29">
        <f>H57*IF(C57&lt;=3,3.5-C57,IF(B57&lt;85,0.05,LOOKUP(B57,{85,90,95},{0.1,0.2,0.3})))</f>
        <v>0</v>
      </c>
      <c r="J57" s="46"/>
      <c r="K57" s="17">
        <f>B57-J57</f>
        <v>0</v>
      </c>
      <c r="L57" s="17">
        <f>K57*IF(C57&lt;=3,3.5-C57,IF(B57&lt;85,0.05,ПРСМОТР(B57,{85,90,95},{0.1,0.2,0.3})))</f>
        <v>0</v>
      </c>
      <c r="M57" s="48"/>
      <c r="N57" s="27">
        <f t="shared" si="3"/>
        <v>0</v>
      </c>
      <c r="O57" s="30">
        <f>N57*IF(C57&lt;=3,3.5-C57,IF(B57&lt;85,0.05,LOOKUP(B57,{85,90,95},{0.1,0.2,0.3})))</f>
        <v>0</v>
      </c>
      <c r="P57" s="50"/>
      <c r="Q57" s="25">
        <f t="shared" si="11"/>
        <v>0</v>
      </c>
      <c r="R57" s="25">
        <f>Q57*IF(C57&lt;=3,3.5-C57,IF(B57&lt;85,0.05,LOOKUP(B57,{85,90,95},{0.1,0.2,0.3})))</f>
        <v>0</v>
      </c>
      <c r="S57" s="52"/>
      <c r="T57" s="28">
        <f t="shared" si="5"/>
        <v>0</v>
      </c>
      <c r="U57" s="31">
        <f>T57*IF(C57&lt;=3,3.5-C57,IF(B57&lt;85,0.05,LOOKUP(B57,{85,90,95},{0.1,0.2,0.3})))</f>
        <v>0</v>
      </c>
      <c r="V57" s="41"/>
      <c r="W57" s="34">
        <f t="shared" si="6"/>
        <v>0</v>
      </c>
      <c r="X57" s="34">
        <f>W57*IF(C57&lt;=3,3.5-C57,IF(B57&lt;85,0.05,LOOKUP(B57,{85,90,95},{0.1,0.2,0.3})))</f>
        <v>0</v>
      </c>
      <c r="Y57" s="43"/>
      <c r="Z57" s="26">
        <f t="shared" si="7"/>
        <v>0</v>
      </c>
      <c r="AA57" s="29">
        <f>Z57*IF(C57&lt;=3,3.5-C57,IF(B57&lt;85,0.05,LOOKUP(B57,{85,90,95},{0.1,0.2,0.3})))</f>
        <v>0</v>
      </c>
      <c r="AB57" s="46"/>
      <c r="AC57" s="17">
        <f t="shared" si="8"/>
        <v>0</v>
      </c>
      <c r="AD57" s="17">
        <f>AC57*IF(C57&lt;=3,3.5-C57,IF(B57&lt;85,0.05,LOOKUP(B57,{85,90,95},{0.1,0.2,0.3})))</f>
        <v>0</v>
      </c>
      <c r="AE57" s="48"/>
      <c r="AF57" s="27">
        <f t="shared" si="9"/>
        <v>0</v>
      </c>
      <c r="AG57" s="30">
        <f>AF57*IF(C57&lt;=3,3.5-C57,IF(B57&lt;85,0.05,LOOKUP(B57,{85,90,95},{0.1,0.2,0.3})))</f>
        <v>0</v>
      </c>
    </row>
    <row r="58" spans="1:33" x14ac:dyDescent="0.25">
      <c r="A58" s="35">
        <v>54</v>
      </c>
      <c r="B58" s="39"/>
      <c r="C58" s="40"/>
      <c r="D58" s="41"/>
      <c r="E58" s="34">
        <f t="shared" si="0"/>
        <v>0</v>
      </c>
      <c r="F58" s="34">
        <f>E58*IF(C58&lt;=3,3.5-C58,IF(B58&lt;85,0.05,LOOKUP(B58,{85,90,95},{0.1,0.2,0.3})))</f>
        <v>0</v>
      </c>
      <c r="G58" s="43"/>
      <c r="H58" s="26">
        <f t="shared" si="13"/>
        <v>0</v>
      </c>
      <c r="I58" s="29">
        <f>H58*IF(C58&lt;=3,3.5-C58,IF(B58&lt;85,0.05,LOOKUP(B58,{85,90,95},{0.1,0.2,0.3})))</f>
        <v>0</v>
      </c>
      <c r="J58" s="46"/>
      <c r="K58" s="17">
        <f>B58-J58</f>
        <v>0</v>
      </c>
      <c r="L58" s="17">
        <f>K58*IF(C58&lt;=3,3.5-C58,IF(B58&lt;85,0.05,ПРСМОТР(B58,{85,90,95},{0.1,0.2,0.3})))</f>
        <v>0</v>
      </c>
      <c r="M58" s="48"/>
      <c r="N58" s="27">
        <f t="shared" si="3"/>
        <v>0</v>
      </c>
      <c r="O58" s="30">
        <f>N58*IF(C58&lt;=3,3.5-C58,IF(B58&lt;85,0.05,LOOKUP(B58,{85,90,95},{0.1,0.2,0.3})))</f>
        <v>0</v>
      </c>
      <c r="P58" s="50"/>
      <c r="Q58" s="25">
        <f>B58-P58</f>
        <v>0</v>
      </c>
      <c r="R58" s="25">
        <f>Q58*IF(C58&lt;=3,3.5-C58,IF(B58&lt;85,0.05,LOOKUP(B58,{85,90,95},{0.1,0.2,0.3})))</f>
        <v>0</v>
      </c>
      <c r="S58" s="52"/>
      <c r="T58" s="28">
        <f t="shared" si="5"/>
        <v>0</v>
      </c>
      <c r="U58" s="31">
        <f>T58*IF(C58&lt;=3,3.5-C58,IF(B58&lt;85,0.05,LOOKUP(B58,{85,90,95},{0.1,0.2,0.3})))</f>
        <v>0</v>
      </c>
      <c r="V58" s="41"/>
      <c r="W58" s="34">
        <f t="shared" si="6"/>
        <v>0</v>
      </c>
      <c r="X58" s="34">
        <f>W58*IF(C58&lt;=3,3.5-C58,IF(B58&lt;85,0.05,LOOKUP(B58,{85,90,95},{0.1,0.2,0.3})))</f>
        <v>0</v>
      </c>
      <c r="Y58" s="43"/>
      <c r="Z58" s="26">
        <f t="shared" si="7"/>
        <v>0</v>
      </c>
      <c r="AA58" s="29">
        <f>Z58*IF(C58&lt;=3,3.5-C58,IF(B58&lt;85,0.05,LOOKUP(B58,{85,90,95},{0.1,0.2,0.3})))</f>
        <v>0</v>
      </c>
      <c r="AB58" s="46"/>
      <c r="AC58" s="17">
        <f t="shared" si="8"/>
        <v>0</v>
      </c>
      <c r="AD58" s="17">
        <f>AC58*IF(C58&lt;=3,3.5-C58,IF(B58&lt;85,0.05,LOOKUP(B58,{85,90,95},{0.1,0.2,0.3})))</f>
        <v>0</v>
      </c>
      <c r="AE58" s="48"/>
      <c r="AF58" s="27">
        <f t="shared" si="9"/>
        <v>0</v>
      </c>
      <c r="AG58" s="30">
        <f>AF58*IF(C58&lt;=3,3.5-C58,IF(B58&lt;85,0.05,LOOKUP(B58,{85,90,95},{0.1,0.2,0.3})))</f>
        <v>0</v>
      </c>
    </row>
    <row r="59" spans="1:33" ht="15.75" thickBot="1" x14ac:dyDescent="0.3">
      <c r="A59" s="35">
        <v>55</v>
      </c>
      <c r="B59" s="39"/>
      <c r="C59" s="40"/>
      <c r="D59" s="41"/>
      <c r="E59" s="34">
        <f t="shared" si="0"/>
        <v>0</v>
      </c>
      <c r="F59" s="34">
        <f>E59*IF(C59&lt;=3,3.5-C59,IF(B59&lt;85,0.05,LOOKUP(B59,{85,90,95},{0.1,0.2,0.3})))</f>
        <v>0</v>
      </c>
      <c r="G59" s="43"/>
      <c r="H59" s="26">
        <f t="shared" si="13"/>
        <v>0</v>
      </c>
      <c r="I59" s="29">
        <f>H59*IF(C59&lt;=3,3.5-C59,IF(B59&lt;85,0.05,LOOKUP(B59,{85,90,95},{0.1,0.2,0.3})))</f>
        <v>0</v>
      </c>
      <c r="J59" s="46"/>
      <c r="K59" s="17">
        <f>B59-J59</f>
        <v>0</v>
      </c>
      <c r="L59" s="17">
        <f>K59*IF(C59&lt;=3,3.5-C59,IF(B59&lt;85,0.05,ПРСМОТР(B59,{85,90,95},{0.1,0.2,0.3})))</f>
        <v>0</v>
      </c>
      <c r="M59" s="48"/>
      <c r="N59" s="27">
        <f t="shared" si="3"/>
        <v>0</v>
      </c>
      <c r="O59" s="30">
        <f>N59*IF(C59&lt;=3,3.5-C59,IF(B59&lt;85,0.05,LOOKUP(B59,{85,90,95},{0.1,0.2,0.3})))</f>
        <v>0</v>
      </c>
      <c r="P59" s="50"/>
      <c r="Q59" s="25">
        <f>B59-P59</f>
        <v>0</v>
      </c>
      <c r="R59" s="25">
        <f>Q59*IF(C59&lt;=3,3.5-C59,IF(B59&lt;85,0.05,LOOKUP(B59,{85,90,95},{0.1,0.2,0.3})))</f>
        <v>0</v>
      </c>
      <c r="S59" s="52"/>
      <c r="T59" s="28">
        <f t="shared" si="5"/>
        <v>0</v>
      </c>
      <c r="U59" s="31">
        <f>T59*IF(C59&lt;=3,3.5-C59,IF(B59&lt;85,0.05,LOOKUP(B59,{85,90,95},{0.1,0.2,0.3})))</f>
        <v>0</v>
      </c>
      <c r="V59" s="41"/>
      <c r="W59" s="34">
        <f t="shared" si="6"/>
        <v>0</v>
      </c>
      <c r="X59" s="34">
        <f>W59*IF(C59&lt;=3,3.5-C59,IF(B59&lt;85,0.05,LOOKUP(B59,{85,90,95},{0.1,0.2,0.3})))</f>
        <v>0</v>
      </c>
      <c r="Y59" s="43"/>
      <c r="Z59" s="26">
        <f t="shared" si="7"/>
        <v>0</v>
      </c>
      <c r="AA59" s="29">
        <f>Z59*IF(C59&lt;=3,3.5-C59,IF(B59&lt;85,0.05,LOOKUP(B59,{85,90,95},{0.1,0.2,0.3})))</f>
        <v>0</v>
      </c>
      <c r="AB59" s="46"/>
      <c r="AC59" s="17">
        <f t="shared" si="8"/>
        <v>0</v>
      </c>
      <c r="AD59" s="17">
        <f>AC59*IF(C59&lt;=3,3.5-C59,IF(B59&lt;85,0.05,LOOKUP(B59,{85,90,95},{0.1,0.2,0.3})))</f>
        <v>0</v>
      </c>
      <c r="AE59" s="48"/>
      <c r="AF59" s="27">
        <f t="shared" si="9"/>
        <v>0</v>
      </c>
      <c r="AG59" s="30">
        <f>AF59*IF(C59&lt;=3,3.5-C59,IF(B59&lt;85,0.05,LOOKUP(B59,{85,90,95},{0.1,0.2,0.3})))</f>
        <v>0</v>
      </c>
    </row>
    <row r="60" spans="1:33" ht="15.75" thickBot="1" x14ac:dyDescent="0.3">
      <c r="A60" s="90" t="s">
        <v>8</v>
      </c>
      <c r="B60" s="91"/>
      <c r="C60" s="92"/>
      <c r="D60" s="101">
        <f>SUMPRODUCT(ABS(F5:F59))</f>
        <v>0</v>
      </c>
      <c r="E60" s="102"/>
      <c r="F60" s="103"/>
      <c r="G60" s="104">
        <f>SUMPRODUCT(ABS(I5:I59))</f>
        <v>0</v>
      </c>
      <c r="H60" s="102"/>
      <c r="I60" s="105"/>
      <c r="J60" s="85">
        <f>SUMPRODUCT(ABS(L5:L59))</f>
        <v>0</v>
      </c>
      <c r="K60" s="86"/>
      <c r="L60" s="87"/>
      <c r="M60" s="88">
        <f>SUMPRODUCT(ABS(O5:O59))</f>
        <v>0</v>
      </c>
      <c r="N60" s="86"/>
      <c r="O60" s="89"/>
      <c r="P60" s="96">
        <f>SUMPRODUCT(ABS(R5:R59))</f>
        <v>0</v>
      </c>
      <c r="Q60" s="97"/>
      <c r="R60" s="99"/>
      <c r="S60" s="100">
        <f>SUMPRODUCT(ABS(U5:U59))</f>
        <v>0</v>
      </c>
      <c r="T60" s="97"/>
      <c r="U60" s="98"/>
      <c r="V60" s="101">
        <f>SUMPRODUCT(ABS(X5:X59))</f>
        <v>0</v>
      </c>
      <c r="W60" s="102"/>
      <c r="X60" s="103"/>
      <c r="Y60" s="104">
        <f>SUMPRODUCT(ABS(AA5:AA59))</f>
        <v>0</v>
      </c>
      <c r="Z60" s="102"/>
      <c r="AA60" s="105"/>
      <c r="AB60" s="85">
        <f>SUMPRODUCT(ABS(AD5:AD59))</f>
        <v>0</v>
      </c>
      <c r="AC60" s="86"/>
      <c r="AD60" s="87"/>
      <c r="AE60" s="88">
        <f>SUMPRODUCT(ABS(AG5:AG59))</f>
        <v>0</v>
      </c>
      <c r="AF60" s="86"/>
      <c r="AG60" s="89"/>
    </row>
    <row r="61" spans="1:33" ht="15.75" thickBot="1" x14ac:dyDescent="0.3">
      <c r="A61" s="90" t="s">
        <v>9</v>
      </c>
      <c r="B61" s="91"/>
      <c r="C61" s="92"/>
      <c r="D61" s="93">
        <f>SUM(D60:H60)/2</f>
        <v>0</v>
      </c>
      <c r="E61" s="94"/>
      <c r="F61" s="94"/>
      <c r="G61" s="94"/>
      <c r="H61" s="94"/>
      <c r="I61" s="95"/>
      <c r="J61" s="85">
        <f>SUM(J60:N60)/2</f>
        <v>0</v>
      </c>
      <c r="K61" s="86"/>
      <c r="L61" s="86"/>
      <c r="M61" s="86"/>
      <c r="N61" s="86"/>
      <c r="O61" s="89"/>
      <c r="P61" s="96">
        <f>SUM(P60:T60)/2</f>
        <v>0</v>
      </c>
      <c r="Q61" s="97"/>
      <c r="R61" s="97"/>
      <c r="S61" s="97"/>
      <c r="T61" s="97"/>
      <c r="U61" s="98"/>
      <c r="V61" s="93">
        <f>SUM(V60:Z60)/2</f>
        <v>0</v>
      </c>
      <c r="W61" s="94"/>
      <c r="X61" s="94"/>
      <c r="Y61" s="94"/>
      <c r="Z61" s="94"/>
      <c r="AA61" s="95"/>
      <c r="AB61" s="85">
        <f>SUM(AB60:AF60)/2</f>
        <v>0</v>
      </c>
      <c r="AC61" s="86"/>
      <c r="AD61" s="86"/>
      <c r="AE61" s="86"/>
      <c r="AF61" s="86"/>
      <c r="AG61" s="89"/>
    </row>
    <row r="62" spans="1:33" ht="15.75" customHeight="1" thickBot="1" x14ac:dyDescent="0.3">
      <c r="A62" s="109" t="s">
        <v>11</v>
      </c>
      <c r="B62" s="110"/>
      <c r="C62" s="111"/>
      <c r="D62" s="93">
        <f>D61/A59</f>
        <v>0</v>
      </c>
      <c r="E62" s="94"/>
      <c r="F62" s="94"/>
      <c r="G62" s="94"/>
      <c r="H62" s="94"/>
      <c r="I62" s="95"/>
      <c r="J62" s="85">
        <f>J61/A59</f>
        <v>0</v>
      </c>
      <c r="K62" s="86"/>
      <c r="L62" s="86"/>
      <c r="M62" s="86"/>
      <c r="N62" s="86"/>
      <c r="O62" s="89"/>
      <c r="P62" s="96">
        <f>P61/A59</f>
        <v>0</v>
      </c>
      <c r="Q62" s="97"/>
      <c r="R62" s="97"/>
      <c r="S62" s="97"/>
      <c r="T62" s="97"/>
      <c r="U62" s="98"/>
      <c r="V62" s="93">
        <f>V61/A59</f>
        <v>0</v>
      </c>
      <c r="W62" s="94"/>
      <c r="X62" s="94"/>
      <c r="Y62" s="94"/>
      <c r="Z62" s="94"/>
      <c r="AA62" s="95"/>
      <c r="AB62" s="85">
        <f>AB61/A59</f>
        <v>0</v>
      </c>
      <c r="AC62" s="86"/>
      <c r="AD62" s="86"/>
      <c r="AE62" s="86"/>
      <c r="AF62" s="86"/>
      <c r="AG62" s="89"/>
    </row>
    <row r="63" spans="1:33" ht="15.75" thickBot="1" x14ac:dyDescent="0.3">
      <c r="A63" s="90" t="s">
        <v>10</v>
      </c>
      <c r="B63" s="91"/>
      <c r="C63" s="92"/>
      <c r="D63" s="112">
        <f>MAX(0,100-100*D62)</f>
        <v>100</v>
      </c>
      <c r="E63" s="113"/>
      <c r="F63" s="113"/>
      <c r="G63" s="113"/>
      <c r="H63" s="113"/>
      <c r="I63" s="114"/>
      <c r="J63" s="106">
        <f>MAX(0,100-100*J62)</f>
        <v>100</v>
      </c>
      <c r="K63" s="107"/>
      <c r="L63" s="107"/>
      <c r="M63" s="107"/>
      <c r="N63" s="107"/>
      <c r="O63" s="108"/>
      <c r="P63" s="115">
        <f>MAX(0,100-100*P62)</f>
        <v>100</v>
      </c>
      <c r="Q63" s="116"/>
      <c r="R63" s="116"/>
      <c r="S63" s="116"/>
      <c r="T63" s="116"/>
      <c r="U63" s="117"/>
      <c r="V63" s="112">
        <f>MAX(0,100-100*V62)</f>
        <v>100</v>
      </c>
      <c r="W63" s="113"/>
      <c r="X63" s="113"/>
      <c r="Y63" s="113"/>
      <c r="Z63" s="113"/>
      <c r="AA63" s="114"/>
      <c r="AB63" s="106">
        <f>MAX(0,100-100*AB62)</f>
        <v>100</v>
      </c>
      <c r="AC63" s="107"/>
      <c r="AD63" s="107"/>
      <c r="AE63" s="107"/>
      <c r="AF63" s="107"/>
      <c r="AG63" s="108"/>
    </row>
  </sheetData>
  <sheetProtection sheet="1" objects="1" scenarios="1"/>
  <mergeCells count="48">
    <mergeCell ref="AB63:AG63"/>
    <mergeCell ref="A62:C62"/>
    <mergeCell ref="D62:I62"/>
    <mergeCell ref="J62:O62"/>
    <mergeCell ref="P62:U62"/>
    <mergeCell ref="V62:AA62"/>
    <mergeCell ref="AB62:AG62"/>
    <mergeCell ref="A63:C63"/>
    <mergeCell ref="D63:I63"/>
    <mergeCell ref="J63:O63"/>
    <mergeCell ref="P63:U63"/>
    <mergeCell ref="V63:AA63"/>
    <mergeCell ref="A60:C60"/>
    <mergeCell ref="D60:F60"/>
    <mergeCell ref="G60:I60"/>
    <mergeCell ref="J60:L60"/>
    <mergeCell ref="M60:O60"/>
    <mergeCell ref="AB61:AG61"/>
    <mergeCell ref="P60:R60"/>
    <mergeCell ref="S60:U60"/>
    <mergeCell ref="V60:X60"/>
    <mergeCell ref="Y60:AA60"/>
    <mergeCell ref="A61:C61"/>
    <mergeCell ref="D61:I61"/>
    <mergeCell ref="J61:O61"/>
    <mergeCell ref="P61:U61"/>
    <mergeCell ref="V61:AA61"/>
    <mergeCell ref="S2:U2"/>
    <mergeCell ref="V2:X2"/>
    <mergeCell ref="Y2:AA2"/>
    <mergeCell ref="AB60:AD60"/>
    <mergeCell ref="AE60:AG60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31496062992125984" right="0.31496062992125984" top="0.74803149606299213" bottom="0.74803149606299213" header="0.31496062992125984" footer="0.31496062992125984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selection activeCell="K23" sqref="K23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46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97.33</v>
      </c>
      <c r="C5" s="37">
        <v>1</v>
      </c>
      <c r="D5" s="38">
        <v>98</v>
      </c>
      <c r="E5" s="34">
        <f>B5-D5</f>
        <v>-0.67000000000000171</v>
      </c>
      <c r="F5" s="34">
        <f>E5*IF(C5&lt;=3,3.5-C5,IF(B5&lt;85,0.05,LOOKUP(B5,{85,90,95},{0.1,0.2,0.3})))</f>
        <v>-1.6750000000000043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97</v>
      </c>
      <c r="K5" s="17">
        <f>B5-J5</f>
        <v>0.32999999999999829</v>
      </c>
      <c r="L5" s="17">
        <f>K5*IF(C5&lt;=3,3.5-C5,IF(B5&lt;85,0.05,ПРСМОТР(B5,{85,90,95},{0.1,0.2,0.3})))</f>
        <v>0.82499999999999574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96</v>
      </c>
      <c r="Q5" s="25">
        <f>B5-P5</f>
        <v>1.3299999999999983</v>
      </c>
      <c r="R5" s="25">
        <f>Q5*IF(C5&lt;=3,3.5-C5,IF(B5&lt;85,0.05,LOOKUP(B5,{85,90,95},{0.1,0.2,0.3})))</f>
        <v>3.3249999999999957</v>
      </c>
      <c r="S5" s="51">
        <v>1</v>
      </c>
      <c r="T5" s="28">
        <f>C5-S5</f>
        <v>0</v>
      </c>
      <c r="U5" s="31">
        <f>T5*IF(C5&lt;=3,3.5-C5,IF(B5&lt;85,0.05,LOOKUP(B5,{85,90,95},{0.1,0.2,0.3})))</f>
        <v>0</v>
      </c>
      <c r="V5" s="38">
        <v>97</v>
      </c>
      <c r="W5" s="34">
        <f>B5-V5</f>
        <v>0.32999999999999829</v>
      </c>
      <c r="X5" s="34">
        <f>W5*IF(C5&lt;=3,3.5-C5,IF(B5&lt;85,0.05,LOOKUP(B5,{85,90,95},{0.1,0.2,0.3})))</f>
        <v>0.82499999999999574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98</v>
      </c>
      <c r="AC5" s="17">
        <f>B5-AB5</f>
        <v>-0.67000000000000171</v>
      </c>
      <c r="AD5" s="17">
        <f>AC5*IF(C5&lt;=3,3.5-C5,IF(B5&lt;85,0.05,LOOKUP(B5,{85,90,95},{0.1,0.2,0.3})))</f>
        <v>-1.6750000000000043</v>
      </c>
      <c r="AE5" s="47">
        <v>1</v>
      </c>
      <c r="AF5" s="27">
        <f>C5-AE5</f>
        <v>0</v>
      </c>
      <c r="AG5" s="30">
        <f>AF5*IF(C5&lt;=3,3.5-C5,IF(B5&lt;85,0.05,LOOKUP(B5,{85,90,95},{0.1,0.2,0.3})))</f>
        <v>0</v>
      </c>
    </row>
    <row r="6" spans="1:33" x14ac:dyDescent="0.25">
      <c r="A6" s="35">
        <v>2</v>
      </c>
      <c r="B6" s="39">
        <v>93</v>
      </c>
      <c r="C6" s="40">
        <v>2</v>
      </c>
      <c r="D6" s="41">
        <v>95</v>
      </c>
      <c r="E6" s="34">
        <f t="shared" ref="E6:E9" si="0">B6-D6</f>
        <v>-2</v>
      </c>
      <c r="F6" s="34">
        <f>E6*IF(C6&lt;=3,3.5-C6,IF(B6&lt;85,0.05,LOOKUP(B6,{85,90,95},{0.1,0.2,0.3})))</f>
        <v>-3</v>
      </c>
      <c r="G6" s="43">
        <v>2</v>
      </c>
      <c r="H6" s="26">
        <f t="shared" ref="H6:H9" si="1">C6-G6</f>
        <v>0</v>
      </c>
      <c r="I6" s="29">
        <f>H6*IF(C6&lt;=3,3.5-C6,IF(B6&lt;85,0.05,LOOKUP(B6,{85,90,95},{0.1,0.2,0.3})))</f>
        <v>0</v>
      </c>
      <c r="J6" s="46">
        <v>92</v>
      </c>
      <c r="K6" s="17">
        <f t="shared" ref="K6:K9" si="2">B6-J6</f>
        <v>1</v>
      </c>
      <c r="L6" s="17">
        <f>K6*IF(C6&lt;=3,3.5-C6,IF(B6&lt;85,0.05,ПРСМОТР(B6,{85,90,95},{0.1,0.2,0.3})))</f>
        <v>1.5</v>
      </c>
      <c r="M6" s="48">
        <v>2</v>
      </c>
      <c r="N6" s="27">
        <f t="shared" ref="N6:N9" si="3">C6-M6</f>
        <v>0</v>
      </c>
      <c r="O6" s="30">
        <f>N6*IF(C6&lt;=3,3.5-C6,IF(B6&lt;85,0.05,LOOKUP(B6,{85,90,95},{0.1,0.2,0.3})))</f>
        <v>0</v>
      </c>
      <c r="P6" s="50">
        <v>93</v>
      </c>
      <c r="Q6" s="25">
        <f t="shared" ref="Q6:Q9" si="4">B6-P6</f>
        <v>0</v>
      </c>
      <c r="R6" s="25">
        <f>Q6*IF(C6&lt;=3,3.5-C6,IF(B6&lt;85,0.05,LOOKUP(B6,{85,90,95},{0.1,0.2,0.3})))</f>
        <v>0</v>
      </c>
      <c r="S6" s="52">
        <v>2</v>
      </c>
      <c r="T6" s="28">
        <f t="shared" ref="T6:T9" si="5">C6-S6</f>
        <v>0</v>
      </c>
      <c r="U6" s="31">
        <f>T6*IF(C6&lt;=3,3.5-C6,IF(B6&lt;85,0.05,LOOKUP(B6,{85,90,95},{0.1,0.2,0.3})))</f>
        <v>0</v>
      </c>
      <c r="V6" s="41">
        <v>94</v>
      </c>
      <c r="W6" s="34">
        <f t="shared" ref="W6:W9" si="6">B6-V6</f>
        <v>-1</v>
      </c>
      <c r="X6" s="34">
        <f>W6*IF(C6&lt;=3,3.5-C6,IF(B6&lt;85,0.05,LOOKUP(B6,{85,90,95},{0.1,0.2,0.3})))</f>
        <v>-1.5</v>
      </c>
      <c r="Y6" s="43">
        <v>2</v>
      </c>
      <c r="Z6" s="26">
        <f t="shared" ref="Z6:Z9" si="7">C6-Y6</f>
        <v>0</v>
      </c>
      <c r="AA6" s="29">
        <f>Z6*IF(C6&lt;=3,3.5-C6,IF(B6&lt;85,0.05,LOOKUP(B6,{85,90,95},{0.1,0.2,0.3})))</f>
        <v>0</v>
      </c>
      <c r="AB6" s="46">
        <v>96</v>
      </c>
      <c r="AC6" s="17">
        <f t="shared" ref="AC6:AC9" si="8">B6-AB6</f>
        <v>-3</v>
      </c>
      <c r="AD6" s="17">
        <f>AC6*IF(C6&lt;=3,3.5-C6,IF(B6&lt;85,0.05,LOOKUP(B6,{85,90,95},{0.1,0.2,0.3})))</f>
        <v>-4.5</v>
      </c>
      <c r="AE6" s="48">
        <v>2</v>
      </c>
      <c r="AF6" s="27">
        <f t="shared" ref="AF6:AF9" si="9">C6-AE6</f>
        <v>0</v>
      </c>
      <c r="AG6" s="30">
        <f>AF6*IF(C6&lt;=3,3.5-C6,IF(B6&lt;85,0.05,LOOKUP(B6,{85,90,95},{0.1,0.2,0.3})))</f>
        <v>0</v>
      </c>
    </row>
    <row r="7" spans="1:33" x14ac:dyDescent="0.25">
      <c r="A7" s="35">
        <v>3</v>
      </c>
      <c r="B7" s="39">
        <v>87</v>
      </c>
      <c r="C7" s="40">
        <v>3</v>
      </c>
      <c r="D7" s="41">
        <v>83</v>
      </c>
      <c r="E7" s="34">
        <f t="shared" si="0"/>
        <v>4</v>
      </c>
      <c r="F7" s="34">
        <f>E7*IF(C7&lt;=3,3.5-C7,IF(B7&lt;85,0.05,LOOKUP(B7,{85,90,95},{0.1,0.2,0.3})))</f>
        <v>2</v>
      </c>
      <c r="G7" s="43">
        <v>4</v>
      </c>
      <c r="H7" s="26">
        <f t="shared" si="1"/>
        <v>-1</v>
      </c>
      <c r="I7" s="29">
        <f>H7*IF(C7&lt;=3,3.5-C7,IF(B7&lt;85,0.05,LOOKUP(B7,{85,90,95},{0.1,0.2,0.3})))</f>
        <v>-0.5</v>
      </c>
      <c r="J7" s="46">
        <v>88</v>
      </c>
      <c r="K7" s="17">
        <f t="shared" si="2"/>
        <v>-1</v>
      </c>
      <c r="L7" s="17">
        <f>K7*IF(C7&lt;=3,3.5-C7,IF(B7&lt;85,0.05,ПРСМОТР(B7,{85,90,95},{0.1,0.2,0.3})))</f>
        <v>-0.5</v>
      </c>
      <c r="M7" s="48">
        <v>3</v>
      </c>
      <c r="N7" s="27">
        <f t="shared" si="3"/>
        <v>0</v>
      </c>
      <c r="O7" s="30">
        <f>N7*IF(C7&lt;=3,3.5-C7,IF(B7&lt;85,0.05,LOOKUP(B7,{85,90,95},{0.1,0.2,0.3})))</f>
        <v>0</v>
      </c>
      <c r="P7" s="50">
        <v>87</v>
      </c>
      <c r="Q7" s="25">
        <f t="shared" si="4"/>
        <v>0</v>
      </c>
      <c r="R7" s="25">
        <f>Q7*IF(C7&lt;=3,3.5-C7,IF(B7&lt;85,0.05,LOOKUP(B7,{85,90,95},{0.1,0.2,0.3})))</f>
        <v>0</v>
      </c>
      <c r="S7" s="52">
        <v>3</v>
      </c>
      <c r="T7" s="28">
        <f t="shared" si="5"/>
        <v>0</v>
      </c>
      <c r="U7" s="31">
        <f>T7*IF(C7&lt;=3,3.5-C7,IF(B7&lt;85,0.05,LOOKUP(B7,{85,90,95},{0.1,0.2,0.3})))</f>
        <v>0</v>
      </c>
      <c r="V7" s="41">
        <v>88</v>
      </c>
      <c r="W7" s="34">
        <f t="shared" si="6"/>
        <v>-1</v>
      </c>
      <c r="X7" s="34">
        <f>W7*IF(C7&lt;=3,3.5-C7,IF(B7&lt;85,0.05,LOOKUP(B7,{85,90,95},{0.1,0.2,0.3})))</f>
        <v>-0.5</v>
      </c>
      <c r="Y7" s="43">
        <v>3</v>
      </c>
      <c r="Z7" s="26">
        <f t="shared" si="7"/>
        <v>0</v>
      </c>
      <c r="AA7" s="29">
        <f>Z7*IF(C7&lt;=3,3.5-C7,IF(B7&lt;85,0.05,LOOKUP(B7,{85,90,95},{0.1,0.2,0.3})))</f>
        <v>0</v>
      </c>
      <c r="AB7" s="46">
        <v>86</v>
      </c>
      <c r="AC7" s="17">
        <f t="shared" si="8"/>
        <v>1</v>
      </c>
      <c r="AD7" s="17">
        <f>AC7*IF(C7&lt;=3,3.5-C7,IF(B7&lt;85,0.05,LOOKUP(B7,{85,90,95},{0.1,0.2,0.3})))</f>
        <v>0.5</v>
      </c>
      <c r="AE7" s="48">
        <v>3</v>
      </c>
      <c r="AF7" s="27">
        <f t="shared" si="9"/>
        <v>0</v>
      </c>
      <c r="AG7" s="30">
        <f>AF7*IF(C7&lt;=3,3.5-C7,IF(B7&lt;85,0.05,LOOKUP(B7,{85,90,95},{0.1,0.2,0.3})))</f>
        <v>0</v>
      </c>
    </row>
    <row r="8" spans="1:33" x14ac:dyDescent="0.25">
      <c r="A8" s="35">
        <v>4</v>
      </c>
      <c r="B8" s="39">
        <v>82.67</v>
      </c>
      <c r="C8" s="40">
        <v>4</v>
      </c>
      <c r="D8" s="41">
        <v>85</v>
      </c>
      <c r="E8" s="34">
        <f t="shared" si="0"/>
        <v>-2.3299999999999983</v>
      </c>
      <c r="F8" s="34">
        <f>E8*IF(C8&lt;=3,3.5-C8,IF(B8&lt;85,0.05,LOOKUP(B8,{85,90,95},{0.1,0.2,0.3})))</f>
        <v>-0.11649999999999992</v>
      </c>
      <c r="G8" s="43">
        <v>3</v>
      </c>
      <c r="H8" s="26">
        <f t="shared" si="1"/>
        <v>1</v>
      </c>
      <c r="I8" s="29">
        <f>H8*IF(C8&lt;=3,3.5-C8,IF(B8&lt;85,0.05,LOOKUP(B8,{85,90,95},{0.1,0.2,0.3})))</f>
        <v>0.05</v>
      </c>
      <c r="J8" s="46">
        <v>82</v>
      </c>
      <c r="K8" s="17">
        <f t="shared" si="2"/>
        <v>0.67000000000000171</v>
      </c>
      <c r="L8" s="17">
        <f>K8*IF(C8&lt;=3,3.5-C8,IF(B8&lt;85,0.05,ПРСМОТР(B8,{85,90,95},{0.1,0.2,0.3})))</f>
        <v>3.3500000000000085E-2</v>
      </c>
      <c r="M8" s="48">
        <v>4</v>
      </c>
      <c r="N8" s="27">
        <f t="shared" si="3"/>
        <v>0</v>
      </c>
      <c r="O8" s="30">
        <f>N8*IF(C8&lt;=3,3.5-C8,IF(B8&lt;85,0.05,LOOKUP(B8,{85,90,95},{0.1,0.2,0.3})))</f>
        <v>0</v>
      </c>
      <c r="P8" s="50">
        <v>83</v>
      </c>
      <c r="Q8" s="25">
        <f t="shared" si="4"/>
        <v>-0.32999999999999829</v>
      </c>
      <c r="R8" s="25">
        <f>Q8*IF(C8&lt;=3,3.5-C8,IF(B8&lt;85,0.05,LOOKUP(B8,{85,90,95},{0.1,0.2,0.3})))</f>
        <v>-1.6499999999999914E-2</v>
      </c>
      <c r="S8" s="52">
        <v>4</v>
      </c>
      <c r="T8" s="28">
        <f t="shared" si="5"/>
        <v>0</v>
      </c>
      <c r="U8" s="31">
        <f>T8*IF(C8&lt;=3,3.5-C8,IF(B8&lt;85,0.05,LOOKUP(B8,{85,90,95},{0.1,0.2,0.3})))</f>
        <v>0</v>
      </c>
      <c r="V8" s="41">
        <v>83</v>
      </c>
      <c r="W8" s="34">
        <f t="shared" si="6"/>
        <v>-0.32999999999999829</v>
      </c>
      <c r="X8" s="34">
        <f>W8*IF(C8&lt;=3,3.5-C8,IF(B8&lt;85,0.05,LOOKUP(B8,{85,90,95},{0.1,0.2,0.3})))</f>
        <v>-1.6499999999999914E-2</v>
      </c>
      <c r="Y8" s="43">
        <v>4</v>
      </c>
      <c r="Z8" s="26">
        <f t="shared" si="7"/>
        <v>0</v>
      </c>
      <c r="AA8" s="29">
        <f>Z8*IF(C8&lt;=3,3.5-C8,IF(B8&lt;85,0.05,LOOKUP(B8,{85,90,95},{0.1,0.2,0.3})))</f>
        <v>0</v>
      </c>
      <c r="AB8" s="46">
        <v>80</v>
      </c>
      <c r="AC8" s="17">
        <f t="shared" si="8"/>
        <v>2.6700000000000017</v>
      </c>
      <c r="AD8" s="17">
        <f>AC8*IF(C8&lt;=3,3.5-C8,IF(B8&lt;85,0.05,LOOKUP(B8,{85,90,95},{0.1,0.2,0.3})))</f>
        <v>0.13350000000000009</v>
      </c>
      <c r="AE8" s="48">
        <v>4</v>
      </c>
      <c r="AF8" s="27">
        <f t="shared" si="9"/>
        <v>0</v>
      </c>
      <c r="AG8" s="30">
        <f>AF8*IF(C8&lt;=3,3.5-C8,IF(B8&lt;85,0.05,LOOKUP(B8,{85,90,95},{0.1,0.2,0.3})))</f>
        <v>0</v>
      </c>
    </row>
    <row r="9" spans="1:33" ht="15.75" thickBot="1" x14ac:dyDescent="0.3">
      <c r="A9" s="35">
        <v>5</v>
      </c>
      <c r="B9" s="39">
        <v>72</v>
      </c>
      <c r="C9" s="40">
        <v>5</v>
      </c>
      <c r="D9" s="41">
        <v>72</v>
      </c>
      <c r="E9" s="34">
        <f t="shared" si="0"/>
        <v>0</v>
      </c>
      <c r="F9" s="34">
        <f>E9*IF(C9&lt;=3,3.5-C9,IF(B9&lt;85,0.05,LOOKUP(B9,{85,90,95},{0.1,0.2,0.3})))</f>
        <v>0</v>
      </c>
      <c r="G9" s="43">
        <v>5</v>
      </c>
      <c r="H9" s="26">
        <f t="shared" si="1"/>
        <v>0</v>
      </c>
      <c r="I9" s="29">
        <f>H9*IF(C9&lt;=3,3.5-C9,IF(B9&lt;85,0.05,LOOKUP(B9,{85,90,95},{0.1,0.2,0.3})))</f>
        <v>0</v>
      </c>
      <c r="J9" s="46">
        <v>72</v>
      </c>
      <c r="K9" s="17">
        <f t="shared" si="2"/>
        <v>0</v>
      </c>
      <c r="L9" s="17">
        <f>K9*IF(C9&lt;=3,3.5-C9,IF(B9&lt;85,0.05,ПРСМОТР(B9,{85,90,95},{0.1,0.2,0.3})))</f>
        <v>0</v>
      </c>
      <c r="M9" s="48">
        <v>5</v>
      </c>
      <c r="N9" s="27">
        <f t="shared" si="3"/>
        <v>0</v>
      </c>
      <c r="O9" s="30">
        <f>N9*IF(C9&lt;=3,3.5-C9,IF(B9&lt;85,0.05,LOOKUP(B9,{85,90,95},{0.1,0.2,0.3})))</f>
        <v>0</v>
      </c>
      <c r="P9" s="50">
        <v>72</v>
      </c>
      <c r="Q9" s="25">
        <f t="shared" si="4"/>
        <v>0</v>
      </c>
      <c r="R9" s="25">
        <f>Q9*IF(C9&lt;=3,3.5-C9,IF(B9&lt;85,0.05,LOOKUP(B9,{85,90,95},{0.1,0.2,0.3})))</f>
        <v>0</v>
      </c>
      <c r="S9" s="52">
        <v>5</v>
      </c>
      <c r="T9" s="28">
        <f t="shared" si="5"/>
        <v>0</v>
      </c>
      <c r="U9" s="31">
        <f>T9*IF(C9&lt;=3,3.5-C9,IF(B9&lt;85,0.05,LOOKUP(B9,{85,90,95},{0.1,0.2,0.3})))</f>
        <v>0</v>
      </c>
      <c r="V9" s="41">
        <v>73</v>
      </c>
      <c r="W9" s="34">
        <f t="shared" si="6"/>
        <v>-1</v>
      </c>
      <c r="X9" s="34">
        <f>W9*IF(C9&lt;=3,3.5-C9,IF(B9&lt;85,0.05,LOOKUP(B9,{85,90,95},{0.1,0.2,0.3})))</f>
        <v>-0.05</v>
      </c>
      <c r="Y9" s="43">
        <v>5</v>
      </c>
      <c r="Z9" s="26">
        <f t="shared" si="7"/>
        <v>0</v>
      </c>
      <c r="AA9" s="29">
        <f>Z9*IF(C9&lt;=3,3.5-C9,IF(B9&lt;85,0.05,LOOKUP(B9,{85,90,95},{0.1,0.2,0.3})))</f>
        <v>0</v>
      </c>
      <c r="AB9" s="46">
        <v>70</v>
      </c>
      <c r="AC9" s="17">
        <f t="shared" si="8"/>
        <v>2</v>
      </c>
      <c r="AD9" s="17">
        <f>AC9*IF(C9&lt;=3,3.5-C9,IF(B9&lt;85,0.05,LOOKUP(B9,{85,90,95},{0.1,0.2,0.3})))</f>
        <v>0.1</v>
      </c>
      <c r="AE9" s="48">
        <v>5</v>
      </c>
      <c r="AF9" s="27">
        <f t="shared" si="9"/>
        <v>0</v>
      </c>
      <c r="AG9" s="30">
        <f>AF9*IF(C9&lt;=3,3.5-C9,IF(B9&lt;85,0.05,LOOKUP(B9,{85,90,95},{0.1,0.2,0.3})))</f>
        <v>0</v>
      </c>
    </row>
    <row r="10" spans="1:33" ht="15.75" thickBot="1" x14ac:dyDescent="0.3">
      <c r="A10" s="90" t="s">
        <v>8</v>
      </c>
      <c r="B10" s="91"/>
      <c r="C10" s="92"/>
      <c r="D10" s="101">
        <f>SUMPRODUCT(ABS(F5:F9))</f>
        <v>6.7915000000000045</v>
      </c>
      <c r="E10" s="102"/>
      <c r="F10" s="103"/>
      <c r="G10" s="104">
        <f>SUMPRODUCT(ABS(I5:I9))</f>
        <v>0.55000000000000004</v>
      </c>
      <c r="H10" s="102"/>
      <c r="I10" s="105"/>
      <c r="J10" s="85">
        <f>SUMPRODUCT(ABS(L5:L9))</f>
        <v>2.8584999999999958</v>
      </c>
      <c r="K10" s="86"/>
      <c r="L10" s="87"/>
      <c r="M10" s="88">
        <f>SUMPRODUCT(ABS(O5:O9))</f>
        <v>0</v>
      </c>
      <c r="N10" s="86"/>
      <c r="O10" s="89"/>
      <c r="P10" s="96">
        <f>SUMPRODUCT(ABS(R5:R9))</f>
        <v>3.3414999999999955</v>
      </c>
      <c r="Q10" s="97"/>
      <c r="R10" s="99"/>
      <c r="S10" s="100">
        <f>SUMPRODUCT(ABS(U5:U9))</f>
        <v>0</v>
      </c>
      <c r="T10" s="97"/>
      <c r="U10" s="98"/>
      <c r="V10" s="101">
        <f>SUMPRODUCT(ABS(X5:X9))</f>
        <v>2.8914999999999953</v>
      </c>
      <c r="W10" s="102"/>
      <c r="X10" s="103"/>
      <c r="Y10" s="104">
        <f>SUMPRODUCT(ABS(AA5:AA9))</f>
        <v>0</v>
      </c>
      <c r="Z10" s="102"/>
      <c r="AA10" s="105"/>
      <c r="AB10" s="85">
        <f>SUMPRODUCT(ABS(AD5:AD9))</f>
        <v>6.9085000000000036</v>
      </c>
      <c r="AC10" s="86"/>
      <c r="AD10" s="87"/>
      <c r="AE10" s="88">
        <f>SUMPRODUCT(ABS(AG5:AG9))</f>
        <v>0</v>
      </c>
      <c r="AF10" s="86"/>
      <c r="AG10" s="89"/>
    </row>
    <row r="11" spans="1:33" ht="15.75" thickBot="1" x14ac:dyDescent="0.3">
      <c r="A11" s="90" t="s">
        <v>9</v>
      </c>
      <c r="B11" s="91"/>
      <c r="C11" s="92"/>
      <c r="D11" s="93">
        <f>SUM(D10:H10)/2</f>
        <v>3.6707500000000022</v>
      </c>
      <c r="E11" s="94"/>
      <c r="F11" s="94"/>
      <c r="G11" s="94"/>
      <c r="H11" s="94"/>
      <c r="I11" s="95"/>
      <c r="J11" s="85">
        <f>SUM(J10:N10)/2</f>
        <v>1.4292499999999979</v>
      </c>
      <c r="K11" s="86"/>
      <c r="L11" s="86"/>
      <c r="M11" s="86"/>
      <c r="N11" s="86"/>
      <c r="O11" s="89"/>
      <c r="P11" s="96">
        <f>SUM(P10:T10)/2</f>
        <v>1.6707499999999977</v>
      </c>
      <c r="Q11" s="97"/>
      <c r="R11" s="97"/>
      <c r="S11" s="97"/>
      <c r="T11" s="97"/>
      <c r="U11" s="98"/>
      <c r="V11" s="93">
        <f>SUM(V10:Z10)/2</f>
        <v>1.4457499999999976</v>
      </c>
      <c r="W11" s="94"/>
      <c r="X11" s="94"/>
      <c r="Y11" s="94"/>
      <c r="Z11" s="94"/>
      <c r="AA11" s="95"/>
      <c r="AB11" s="85">
        <f>SUM(AB10:AF10)/2</f>
        <v>3.4542500000000018</v>
      </c>
      <c r="AC11" s="86"/>
      <c r="AD11" s="86"/>
      <c r="AE11" s="86"/>
      <c r="AF11" s="86"/>
      <c r="AG11" s="89"/>
    </row>
    <row r="12" spans="1:33" ht="15.75" thickBot="1" x14ac:dyDescent="0.3">
      <c r="A12" s="109" t="s">
        <v>11</v>
      </c>
      <c r="B12" s="110"/>
      <c r="C12" s="111"/>
      <c r="D12" s="93">
        <f>D11/A9</f>
        <v>0.73415000000000041</v>
      </c>
      <c r="E12" s="94"/>
      <c r="F12" s="94"/>
      <c r="G12" s="94"/>
      <c r="H12" s="94"/>
      <c r="I12" s="95"/>
      <c r="J12" s="85">
        <f>J11/A9</f>
        <v>0.2858499999999996</v>
      </c>
      <c r="K12" s="86"/>
      <c r="L12" s="86"/>
      <c r="M12" s="86"/>
      <c r="N12" s="86"/>
      <c r="O12" s="89"/>
      <c r="P12" s="96">
        <f>P11/A9</f>
        <v>0.33414999999999956</v>
      </c>
      <c r="Q12" s="97"/>
      <c r="R12" s="97"/>
      <c r="S12" s="97"/>
      <c r="T12" s="97"/>
      <c r="U12" s="98"/>
      <c r="V12" s="93">
        <f>V11/A9</f>
        <v>0.28914999999999952</v>
      </c>
      <c r="W12" s="94"/>
      <c r="X12" s="94"/>
      <c r="Y12" s="94"/>
      <c r="Z12" s="94"/>
      <c r="AA12" s="95"/>
      <c r="AB12" s="85">
        <f>AB11/A9</f>
        <v>0.69085000000000041</v>
      </c>
      <c r="AC12" s="86"/>
      <c r="AD12" s="86"/>
      <c r="AE12" s="86"/>
      <c r="AF12" s="86"/>
      <c r="AG12" s="89"/>
    </row>
    <row r="13" spans="1:33" ht="15.75" thickBot="1" x14ac:dyDescent="0.3">
      <c r="A13" s="90" t="s">
        <v>10</v>
      </c>
      <c r="B13" s="91"/>
      <c r="C13" s="92"/>
      <c r="D13" s="112">
        <f>MAX(0,100-100*D12)</f>
        <v>26.584999999999965</v>
      </c>
      <c r="E13" s="113"/>
      <c r="F13" s="113"/>
      <c r="G13" s="113"/>
      <c r="H13" s="113"/>
      <c r="I13" s="114"/>
      <c r="J13" s="106">
        <f>MAX(0,100-100*J12)</f>
        <v>71.415000000000035</v>
      </c>
      <c r="K13" s="107"/>
      <c r="L13" s="107"/>
      <c r="M13" s="107"/>
      <c r="N13" s="107"/>
      <c r="O13" s="108"/>
      <c r="P13" s="115">
        <f>MAX(0,100-100*P12)</f>
        <v>66.585000000000036</v>
      </c>
      <c r="Q13" s="116"/>
      <c r="R13" s="116"/>
      <c r="S13" s="116"/>
      <c r="T13" s="116"/>
      <c r="U13" s="117"/>
      <c r="V13" s="112">
        <f>MAX(0,100-100*V12)</f>
        <v>71.085000000000051</v>
      </c>
      <c r="W13" s="113"/>
      <c r="X13" s="113"/>
      <c r="Y13" s="113"/>
      <c r="Z13" s="113"/>
      <c r="AA13" s="114"/>
      <c r="AB13" s="106">
        <f>MAX(0,100-100*AB12)</f>
        <v>30.914999999999964</v>
      </c>
      <c r="AC13" s="107"/>
      <c r="AD13" s="107"/>
      <c r="AE13" s="107"/>
      <c r="AF13" s="107"/>
      <c r="AG13" s="108"/>
    </row>
    <row r="16" spans="1:33" x14ac:dyDescent="0.25">
      <c r="B16" t="s">
        <v>31</v>
      </c>
      <c r="D16">
        <v>27</v>
      </c>
      <c r="E16">
        <v>5</v>
      </c>
      <c r="G16" t="s">
        <v>66</v>
      </c>
    </row>
    <row r="17" spans="2:5" x14ac:dyDescent="0.25">
      <c r="B17" t="s">
        <v>43</v>
      </c>
      <c r="D17">
        <v>71</v>
      </c>
      <c r="E17">
        <v>1</v>
      </c>
    </row>
    <row r="18" spans="2:5" x14ac:dyDescent="0.25">
      <c r="B18" t="s">
        <v>44</v>
      </c>
      <c r="D18">
        <v>67</v>
      </c>
      <c r="E18">
        <v>3</v>
      </c>
    </row>
    <row r="19" spans="2:5" x14ac:dyDescent="0.25">
      <c r="B19" t="s">
        <v>45</v>
      </c>
      <c r="D19">
        <v>71</v>
      </c>
      <c r="E19">
        <v>1</v>
      </c>
    </row>
    <row r="20" spans="2:5" x14ac:dyDescent="0.25">
      <c r="B20" t="s">
        <v>34</v>
      </c>
      <c r="D20">
        <v>31</v>
      </c>
      <c r="E20">
        <v>4</v>
      </c>
    </row>
  </sheetData>
  <sheetProtection sheet="1" objects="1" scenarios="1"/>
  <mergeCells count="48">
    <mergeCell ref="AB13:AG13"/>
    <mergeCell ref="A12:C12"/>
    <mergeCell ref="D12:I12"/>
    <mergeCell ref="J12:O12"/>
    <mergeCell ref="P12:U12"/>
    <mergeCell ref="V12:AA12"/>
    <mergeCell ref="AB12:AG12"/>
    <mergeCell ref="A13:C13"/>
    <mergeCell ref="D13:I13"/>
    <mergeCell ref="J13:O13"/>
    <mergeCell ref="P13:U13"/>
    <mergeCell ref="V13:AA13"/>
    <mergeCell ref="A10:C10"/>
    <mergeCell ref="D10:F10"/>
    <mergeCell ref="G10:I10"/>
    <mergeCell ref="J10:L10"/>
    <mergeCell ref="M10:O10"/>
    <mergeCell ref="AB11:AG11"/>
    <mergeCell ref="P10:R10"/>
    <mergeCell ref="S10:U10"/>
    <mergeCell ref="V10:X10"/>
    <mergeCell ref="Y10:AA10"/>
    <mergeCell ref="A11:C11"/>
    <mergeCell ref="D11:I11"/>
    <mergeCell ref="J11:O11"/>
    <mergeCell ref="P11:U11"/>
    <mergeCell ref="V11:AA11"/>
    <mergeCell ref="S2:U2"/>
    <mergeCell ref="V2:X2"/>
    <mergeCell ref="Y2:AA2"/>
    <mergeCell ref="AB10:AD10"/>
    <mergeCell ref="AE10:AG10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L17" sqref="L17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47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96.33</v>
      </c>
      <c r="C5" s="37">
        <v>1</v>
      </c>
      <c r="D5" s="38">
        <v>96</v>
      </c>
      <c r="E5" s="34">
        <f>B5-D5</f>
        <v>0.32999999999999829</v>
      </c>
      <c r="F5" s="34">
        <f>E5*IF(C5&lt;=3,3.5-C5,IF(B5&lt;85,0.05,LOOKUP(B5,{85,90,95},{0.1,0.2,0.3})))</f>
        <v>0.82499999999999574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97</v>
      </c>
      <c r="K5" s="17">
        <f>B5-J5</f>
        <v>-0.67000000000000171</v>
      </c>
      <c r="L5" s="17">
        <f>K5*IF(C5&lt;=3,3.5-C5,IF(B5&lt;85,0.05,ПРСМОТР(B5,{85,90,95},{0.1,0.2,0.3})))</f>
        <v>-1.6750000000000043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96</v>
      </c>
      <c r="Q5" s="25">
        <f>B5-P5</f>
        <v>0.32999999999999829</v>
      </c>
      <c r="R5" s="25">
        <f>Q5*IF(C5&lt;=3,3.5-C5,IF(B5&lt;85,0.05,LOOKUP(B5,{85,90,95},{0.1,0.2,0.3})))</f>
        <v>0.82499999999999574</v>
      </c>
      <c r="S5" s="51">
        <v>2</v>
      </c>
      <c r="T5" s="28">
        <f>C5-S5</f>
        <v>-1</v>
      </c>
      <c r="U5" s="31">
        <f>T5*IF(C5&lt;=3,3.5-C5,IF(B5&lt;85,0.05,LOOKUP(B5,{85,90,95},{0.1,0.2,0.3})))</f>
        <v>-2.5</v>
      </c>
      <c r="V5" s="38">
        <v>97</v>
      </c>
      <c r="W5" s="34">
        <f>B5-V5</f>
        <v>-0.67000000000000171</v>
      </c>
      <c r="X5" s="34">
        <f>W5*IF(C5&lt;=3,3.5-C5,IF(B5&lt;85,0.05,LOOKUP(B5,{85,90,95},{0.1,0.2,0.3})))</f>
        <v>-1.6750000000000043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96</v>
      </c>
      <c r="AC5" s="17">
        <f>B5-AB5</f>
        <v>0.32999999999999829</v>
      </c>
      <c r="AD5" s="17">
        <f>AC5*IF(C5&lt;=3,3.5-C5,IF(B5&lt;85,0.05,LOOKUP(B5,{85,90,95},{0.1,0.2,0.3})))</f>
        <v>0.82499999999999574</v>
      </c>
      <c r="AE5" s="47">
        <v>2</v>
      </c>
      <c r="AF5" s="27">
        <f>C5-AE5</f>
        <v>-1</v>
      </c>
      <c r="AG5" s="30">
        <f>AF5*IF(C5&lt;=3,3.5-C5,IF(B5&lt;85,0.05,LOOKUP(B5,{85,90,95},{0.1,0.2,0.3})))</f>
        <v>-2.5</v>
      </c>
    </row>
    <row r="6" spans="1:33" x14ac:dyDescent="0.25">
      <c r="A6" s="35">
        <v>2</v>
      </c>
      <c r="B6" s="39">
        <v>96</v>
      </c>
      <c r="C6" s="40">
        <v>2</v>
      </c>
      <c r="D6" s="41">
        <v>95</v>
      </c>
      <c r="E6" s="34">
        <f t="shared" ref="E6:E7" si="0">B6-D6</f>
        <v>1</v>
      </c>
      <c r="F6" s="34">
        <f>E6*IF(C6&lt;=3,3.5-C6,IF(B6&lt;85,0.05,LOOKUP(B6,{85,90,95},{0.1,0.2,0.3})))</f>
        <v>1.5</v>
      </c>
      <c r="G6" s="43">
        <v>2</v>
      </c>
      <c r="H6" s="26">
        <f t="shared" ref="H6:H7" si="1">C6-G6</f>
        <v>0</v>
      </c>
      <c r="I6" s="29">
        <f>H6*IF(C6&lt;=3,3.5-C6,IF(B6&lt;85,0.05,LOOKUP(B6,{85,90,95},{0.1,0.2,0.3})))</f>
        <v>0</v>
      </c>
      <c r="J6" s="46">
        <v>94</v>
      </c>
      <c r="K6" s="17">
        <f t="shared" ref="K6:K7" si="2">B6-J6</f>
        <v>2</v>
      </c>
      <c r="L6" s="17">
        <f>K6*IF(C6&lt;=3,3.5-C6,IF(B6&lt;85,0.05,ПРСМОТР(B6,{85,90,95},{0.1,0.2,0.3})))</f>
        <v>3</v>
      </c>
      <c r="M6" s="48">
        <v>2</v>
      </c>
      <c r="N6" s="27">
        <f t="shared" ref="N6:N7" si="3">C6-M6</f>
        <v>0</v>
      </c>
      <c r="O6" s="30">
        <f>N6*IF(C6&lt;=3,3.5-C6,IF(B6&lt;85,0.05,LOOKUP(B6,{85,90,95},{0.1,0.2,0.3})))</f>
        <v>0</v>
      </c>
      <c r="P6" s="50">
        <v>97</v>
      </c>
      <c r="Q6" s="25">
        <f t="shared" ref="Q6:Q7" si="4">B6-P6</f>
        <v>-1</v>
      </c>
      <c r="R6" s="25">
        <f>Q6*IF(C6&lt;=3,3.5-C6,IF(B6&lt;85,0.05,LOOKUP(B6,{85,90,95},{0.1,0.2,0.3})))</f>
        <v>-1.5</v>
      </c>
      <c r="S6" s="52">
        <v>1</v>
      </c>
      <c r="T6" s="28">
        <f t="shared" ref="T6:T7" si="5">C6-S6</f>
        <v>1</v>
      </c>
      <c r="U6" s="31">
        <f>T6*IF(C6&lt;=3,3.5-C6,IF(B6&lt;85,0.05,LOOKUP(B6,{85,90,95},{0.1,0.2,0.3})))</f>
        <v>1.5</v>
      </c>
      <c r="V6" s="41">
        <v>96</v>
      </c>
      <c r="W6" s="34">
        <f t="shared" ref="W6:W7" si="6">B6-V6</f>
        <v>0</v>
      </c>
      <c r="X6" s="34">
        <f>W6*IF(C6&lt;=3,3.5-C6,IF(B6&lt;85,0.05,LOOKUP(B6,{85,90,95},{0.1,0.2,0.3})))</f>
        <v>0</v>
      </c>
      <c r="Y6" s="43">
        <v>2</v>
      </c>
      <c r="Z6" s="26">
        <f t="shared" ref="Z6:Z7" si="7">C6-Y6</f>
        <v>0</v>
      </c>
      <c r="AA6" s="29">
        <f>Z6*IF(C6&lt;=3,3.5-C6,IF(B6&lt;85,0.05,LOOKUP(B6,{85,90,95},{0.1,0.2,0.3})))</f>
        <v>0</v>
      </c>
      <c r="AB6" s="46">
        <v>97</v>
      </c>
      <c r="AC6" s="17">
        <f t="shared" ref="AC6:AC7" si="8">B6-AB6</f>
        <v>-1</v>
      </c>
      <c r="AD6" s="17">
        <f>AC6*IF(C6&lt;=3,3.5-C6,IF(B6&lt;85,0.05,LOOKUP(B6,{85,90,95},{0.1,0.2,0.3})))</f>
        <v>-1.5</v>
      </c>
      <c r="AE6" s="48">
        <v>1</v>
      </c>
      <c r="AF6" s="27">
        <f t="shared" ref="AF6:AF7" si="9">C6-AE6</f>
        <v>1</v>
      </c>
      <c r="AG6" s="30">
        <f>AF6*IF(C6&lt;=3,3.5-C6,IF(B6&lt;85,0.05,LOOKUP(B6,{85,90,95},{0.1,0.2,0.3})))</f>
        <v>1.5</v>
      </c>
    </row>
    <row r="7" spans="1:33" ht="15.75" thickBot="1" x14ac:dyDescent="0.3">
      <c r="A7" s="35">
        <v>3</v>
      </c>
      <c r="B7" s="39">
        <v>94.33</v>
      </c>
      <c r="C7" s="40">
        <v>3</v>
      </c>
      <c r="D7" s="41">
        <v>95</v>
      </c>
      <c r="E7" s="34">
        <f t="shared" si="0"/>
        <v>-0.67000000000000171</v>
      </c>
      <c r="F7" s="34">
        <f>E7*IF(C7&lt;=3,3.5-C7,IF(B7&lt;85,0.05,LOOKUP(B7,{85,90,95},{0.1,0.2,0.3})))</f>
        <v>-0.33500000000000085</v>
      </c>
      <c r="G7" s="43">
        <v>3</v>
      </c>
      <c r="H7" s="26">
        <f t="shared" si="1"/>
        <v>0</v>
      </c>
      <c r="I7" s="29">
        <f>H7*IF(C7&lt;=3,3.5-C7,IF(B7&lt;85,0.05,LOOKUP(B7,{85,90,95},{0.1,0.2,0.3})))</f>
        <v>0</v>
      </c>
      <c r="J7" s="46">
        <v>92</v>
      </c>
      <c r="K7" s="17">
        <f t="shared" si="2"/>
        <v>2.3299999999999983</v>
      </c>
      <c r="L7" s="17">
        <f>K7*IF(C7&lt;=3,3.5-C7,IF(B7&lt;85,0.05,ПРСМОТР(B7,{85,90,95},{0.1,0.2,0.3})))</f>
        <v>1.1649999999999991</v>
      </c>
      <c r="M7" s="48">
        <v>3</v>
      </c>
      <c r="N7" s="27">
        <f t="shared" si="3"/>
        <v>0</v>
      </c>
      <c r="O7" s="30">
        <f>N7*IF(C7&lt;=3,3.5-C7,IF(B7&lt;85,0.05,LOOKUP(B7,{85,90,95},{0.1,0.2,0.3})))</f>
        <v>0</v>
      </c>
      <c r="P7" s="50">
        <v>94</v>
      </c>
      <c r="Q7" s="25">
        <f t="shared" si="4"/>
        <v>0.32999999999999829</v>
      </c>
      <c r="R7" s="25">
        <f>Q7*IF(C7&lt;=3,3.5-C7,IF(B7&lt;85,0.05,LOOKUP(B7,{85,90,95},{0.1,0.2,0.3})))</f>
        <v>0.16499999999999915</v>
      </c>
      <c r="S7" s="52">
        <v>3</v>
      </c>
      <c r="T7" s="28">
        <f t="shared" si="5"/>
        <v>0</v>
      </c>
      <c r="U7" s="31">
        <f>T7*IF(C7&lt;=3,3.5-C7,IF(B7&lt;85,0.05,LOOKUP(B7,{85,90,95},{0.1,0.2,0.3})))</f>
        <v>0</v>
      </c>
      <c r="V7" s="41">
        <v>96</v>
      </c>
      <c r="W7" s="34">
        <f t="shared" si="6"/>
        <v>-1.6700000000000017</v>
      </c>
      <c r="X7" s="34">
        <f>W7*IF(C7&lt;=3,3.5-C7,IF(B7&lt;85,0.05,LOOKUP(B7,{85,90,95},{0.1,0.2,0.3})))</f>
        <v>-0.83500000000000085</v>
      </c>
      <c r="Y7" s="43">
        <v>3</v>
      </c>
      <c r="Z7" s="26">
        <f t="shared" si="7"/>
        <v>0</v>
      </c>
      <c r="AA7" s="29">
        <f>Z7*IF(C7&lt;=3,3.5-C7,IF(B7&lt;85,0.05,LOOKUP(B7,{85,90,95},{0.1,0.2,0.3})))</f>
        <v>0</v>
      </c>
      <c r="AB7" s="46">
        <v>94</v>
      </c>
      <c r="AC7" s="17">
        <f t="shared" si="8"/>
        <v>0.32999999999999829</v>
      </c>
      <c r="AD7" s="17">
        <f>AC7*IF(C7&lt;=3,3.5-C7,IF(B7&lt;85,0.05,LOOKUP(B7,{85,90,95},{0.1,0.2,0.3})))</f>
        <v>0.16499999999999915</v>
      </c>
      <c r="AE7" s="48">
        <v>3</v>
      </c>
      <c r="AF7" s="27">
        <f t="shared" si="9"/>
        <v>0</v>
      </c>
      <c r="AG7" s="30">
        <f>AF7*IF(C7&lt;=3,3.5-C7,IF(B7&lt;85,0.05,LOOKUP(B7,{85,90,95},{0.1,0.2,0.3})))</f>
        <v>0</v>
      </c>
    </row>
    <row r="8" spans="1:33" ht="15.75" thickBot="1" x14ac:dyDescent="0.3">
      <c r="A8" s="90" t="s">
        <v>8</v>
      </c>
      <c r="B8" s="91"/>
      <c r="C8" s="92"/>
      <c r="D8" s="101">
        <f>SUMPRODUCT(ABS(F5:F7))</f>
        <v>2.6599999999999966</v>
      </c>
      <c r="E8" s="102"/>
      <c r="F8" s="103"/>
      <c r="G8" s="104">
        <f>SUMPRODUCT(ABS(I5:I7))</f>
        <v>0</v>
      </c>
      <c r="H8" s="102"/>
      <c r="I8" s="105"/>
      <c r="J8" s="85">
        <f>SUMPRODUCT(ABS(L5:L7))</f>
        <v>5.8400000000000034</v>
      </c>
      <c r="K8" s="86"/>
      <c r="L8" s="87"/>
      <c r="M8" s="88">
        <f>SUMPRODUCT(ABS(O5:O7))</f>
        <v>0</v>
      </c>
      <c r="N8" s="86"/>
      <c r="O8" s="89"/>
      <c r="P8" s="96">
        <f>SUMPRODUCT(ABS(R5:R7))</f>
        <v>2.4899999999999949</v>
      </c>
      <c r="Q8" s="97"/>
      <c r="R8" s="99"/>
      <c r="S8" s="100">
        <f>SUMPRODUCT(ABS(U5:U7))</f>
        <v>4</v>
      </c>
      <c r="T8" s="97"/>
      <c r="U8" s="98"/>
      <c r="V8" s="101">
        <f>SUMPRODUCT(ABS(X5:X7))</f>
        <v>2.5100000000000051</v>
      </c>
      <c r="W8" s="102"/>
      <c r="X8" s="103"/>
      <c r="Y8" s="104">
        <f>SUMPRODUCT(ABS(AA5:AA7))</f>
        <v>0</v>
      </c>
      <c r="Z8" s="102"/>
      <c r="AA8" s="105"/>
      <c r="AB8" s="85">
        <f>SUMPRODUCT(ABS(AD5:AD7))</f>
        <v>2.4899999999999949</v>
      </c>
      <c r="AC8" s="86"/>
      <c r="AD8" s="87"/>
      <c r="AE8" s="88">
        <f>SUMPRODUCT(ABS(AG5:AG7))</f>
        <v>4</v>
      </c>
      <c r="AF8" s="86"/>
      <c r="AG8" s="89"/>
    </row>
    <row r="9" spans="1:33" ht="15.75" thickBot="1" x14ac:dyDescent="0.3">
      <c r="A9" s="90" t="s">
        <v>9</v>
      </c>
      <c r="B9" s="91"/>
      <c r="C9" s="92"/>
      <c r="D9" s="93">
        <f>SUM(D8:H8)/2</f>
        <v>1.3299999999999983</v>
      </c>
      <c r="E9" s="94"/>
      <c r="F9" s="94"/>
      <c r="G9" s="94"/>
      <c r="H9" s="94"/>
      <c r="I9" s="95"/>
      <c r="J9" s="85">
        <f>SUM(J8:N8)/2</f>
        <v>2.9200000000000017</v>
      </c>
      <c r="K9" s="86"/>
      <c r="L9" s="86"/>
      <c r="M9" s="86"/>
      <c r="N9" s="86"/>
      <c r="O9" s="89"/>
      <c r="P9" s="96">
        <f>SUM(P8:T8)/2</f>
        <v>3.2449999999999974</v>
      </c>
      <c r="Q9" s="97"/>
      <c r="R9" s="97"/>
      <c r="S9" s="97"/>
      <c r="T9" s="97"/>
      <c r="U9" s="98"/>
      <c r="V9" s="93">
        <f>SUM(V8:Z8)/2</f>
        <v>1.2550000000000026</v>
      </c>
      <c r="W9" s="94"/>
      <c r="X9" s="94"/>
      <c r="Y9" s="94"/>
      <c r="Z9" s="94"/>
      <c r="AA9" s="95"/>
      <c r="AB9" s="85">
        <f>SUM(AB8:AF8)/2</f>
        <v>3.2449999999999974</v>
      </c>
      <c r="AC9" s="86"/>
      <c r="AD9" s="86"/>
      <c r="AE9" s="86"/>
      <c r="AF9" s="86"/>
      <c r="AG9" s="89"/>
    </row>
    <row r="10" spans="1:33" ht="15.75" thickBot="1" x14ac:dyDescent="0.3">
      <c r="A10" s="109" t="s">
        <v>11</v>
      </c>
      <c r="B10" s="110"/>
      <c r="C10" s="111"/>
      <c r="D10" s="93">
        <f>D9/A7</f>
        <v>0.44333333333333275</v>
      </c>
      <c r="E10" s="94"/>
      <c r="F10" s="94"/>
      <c r="G10" s="94"/>
      <c r="H10" s="94"/>
      <c r="I10" s="95"/>
      <c r="J10" s="85">
        <f>J9/A7</f>
        <v>0.97333333333333394</v>
      </c>
      <c r="K10" s="86"/>
      <c r="L10" s="86"/>
      <c r="M10" s="86"/>
      <c r="N10" s="86"/>
      <c r="O10" s="89"/>
      <c r="P10" s="96">
        <f>P9/A7</f>
        <v>1.0816666666666659</v>
      </c>
      <c r="Q10" s="97"/>
      <c r="R10" s="97"/>
      <c r="S10" s="97"/>
      <c r="T10" s="97"/>
      <c r="U10" s="98"/>
      <c r="V10" s="93">
        <f>V9/A7</f>
        <v>0.41833333333333417</v>
      </c>
      <c r="W10" s="94"/>
      <c r="X10" s="94"/>
      <c r="Y10" s="94"/>
      <c r="Z10" s="94"/>
      <c r="AA10" s="95"/>
      <c r="AB10" s="85">
        <f>AB9/A7</f>
        <v>1.0816666666666659</v>
      </c>
      <c r="AC10" s="86"/>
      <c r="AD10" s="86"/>
      <c r="AE10" s="86"/>
      <c r="AF10" s="86"/>
      <c r="AG10" s="89"/>
    </row>
    <row r="11" spans="1:33" ht="15.75" thickBot="1" x14ac:dyDescent="0.3">
      <c r="A11" s="90" t="s">
        <v>10</v>
      </c>
      <c r="B11" s="91"/>
      <c r="C11" s="92"/>
      <c r="D11" s="112">
        <f>MAX(0,100-100*D10)</f>
        <v>55.666666666666728</v>
      </c>
      <c r="E11" s="113"/>
      <c r="F11" s="113"/>
      <c r="G11" s="113"/>
      <c r="H11" s="113"/>
      <c r="I11" s="114"/>
      <c r="J11" s="106">
        <f>MAX(0,100-100*J10)</f>
        <v>2.6666666666666003</v>
      </c>
      <c r="K11" s="107"/>
      <c r="L11" s="107"/>
      <c r="M11" s="107"/>
      <c r="N11" s="107"/>
      <c r="O11" s="108"/>
      <c r="P11" s="115">
        <f>MAX(0,100-100*P10)</f>
        <v>0</v>
      </c>
      <c r="Q11" s="116"/>
      <c r="R11" s="116"/>
      <c r="S11" s="116"/>
      <c r="T11" s="116"/>
      <c r="U11" s="117"/>
      <c r="V11" s="112">
        <f>MAX(0,100-100*V10)</f>
        <v>58.166666666666586</v>
      </c>
      <c r="W11" s="113"/>
      <c r="X11" s="113"/>
      <c r="Y11" s="113"/>
      <c r="Z11" s="113"/>
      <c r="AA11" s="114"/>
      <c r="AB11" s="106">
        <f>MAX(0,100-100*AB10)</f>
        <v>0</v>
      </c>
      <c r="AC11" s="107"/>
      <c r="AD11" s="107"/>
      <c r="AE11" s="107"/>
      <c r="AF11" s="107"/>
      <c r="AG11" s="108"/>
    </row>
    <row r="13" spans="1:33" x14ac:dyDescent="0.25">
      <c r="B13" t="s">
        <v>31</v>
      </c>
      <c r="D13">
        <v>56</v>
      </c>
      <c r="E13">
        <v>2</v>
      </c>
      <c r="H13" t="s">
        <v>67</v>
      </c>
    </row>
    <row r="14" spans="1:33" x14ac:dyDescent="0.25">
      <c r="B14" t="s">
        <v>43</v>
      </c>
      <c r="D14">
        <v>3</v>
      </c>
      <c r="E14">
        <v>3</v>
      </c>
    </row>
    <row r="15" spans="1:33" x14ac:dyDescent="0.25">
      <c r="B15" t="s">
        <v>44</v>
      </c>
      <c r="D15">
        <v>0</v>
      </c>
      <c r="E15">
        <v>4</v>
      </c>
    </row>
    <row r="16" spans="1:33" x14ac:dyDescent="0.25">
      <c r="B16" t="s">
        <v>45</v>
      </c>
      <c r="D16">
        <v>58</v>
      </c>
      <c r="E16">
        <v>1</v>
      </c>
    </row>
    <row r="17" spans="2:5" x14ac:dyDescent="0.25">
      <c r="B17" t="s">
        <v>34</v>
      </c>
      <c r="D17">
        <v>0</v>
      </c>
      <c r="E17">
        <v>4</v>
      </c>
    </row>
  </sheetData>
  <sheetProtection sheet="1" objects="1" scenarios="1"/>
  <mergeCells count="48">
    <mergeCell ref="AB11:AG11"/>
    <mergeCell ref="A10:C10"/>
    <mergeCell ref="D10:I10"/>
    <mergeCell ref="J10:O10"/>
    <mergeCell ref="P10:U10"/>
    <mergeCell ref="V10:AA10"/>
    <mergeCell ref="AB10:AG10"/>
    <mergeCell ref="A11:C11"/>
    <mergeCell ref="D11:I11"/>
    <mergeCell ref="J11:O11"/>
    <mergeCell ref="P11:U11"/>
    <mergeCell ref="V11:AA11"/>
    <mergeCell ref="A8:C8"/>
    <mergeCell ref="D8:F8"/>
    <mergeCell ref="G8:I8"/>
    <mergeCell ref="J8:L8"/>
    <mergeCell ref="M8:O8"/>
    <mergeCell ref="AB9:AG9"/>
    <mergeCell ref="P8:R8"/>
    <mergeCell ref="S8:U8"/>
    <mergeCell ref="V8:X8"/>
    <mergeCell ref="Y8:AA8"/>
    <mergeCell ref="A9:C9"/>
    <mergeCell ref="D9:I9"/>
    <mergeCell ref="J9:O9"/>
    <mergeCell ref="P9:U9"/>
    <mergeCell ref="V9:AA9"/>
    <mergeCell ref="S2:U2"/>
    <mergeCell ref="V2:X2"/>
    <mergeCell ref="Y2:AA2"/>
    <mergeCell ref="AB8:AD8"/>
    <mergeCell ref="AE8:AG8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workbookViewId="0">
      <selection sqref="A1:C1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68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/>
      <c r="C5" s="37"/>
      <c r="D5" s="38"/>
      <c r="E5" s="34">
        <f>B5-D5</f>
        <v>0</v>
      </c>
      <c r="F5" s="34">
        <f>E5*IF(C5&lt;=3,3.5-C5,IF(B5&lt;85,0.05,LOOKUP(B5,{85,90,95},{0.1,0.2,0.3})))</f>
        <v>0</v>
      </c>
      <c r="G5" s="42"/>
      <c r="H5" s="26">
        <f>C5-G5</f>
        <v>0</v>
      </c>
      <c r="I5" s="29">
        <f>H5*IF(C5&lt;=3,3.5-C5,IF(B5&lt;85,0.05,LOOKUP(B5,{85,90,95},{0.1,0.2,0.3})))</f>
        <v>0</v>
      </c>
      <c r="J5" s="45"/>
      <c r="K5" s="17">
        <f>B5-J5</f>
        <v>0</v>
      </c>
      <c r="L5" s="17">
        <f>K5*IF(C5&lt;=3,3.5-C5,IF(B5&lt;85,0.05,ПРСМОТР(B5,{85,90,95},{0.1,0.2,0.3})))</f>
        <v>0</v>
      </c>
      <c r="M5" s="47"/>
      <c r="N5" s="27">
        <f>C5-M5</f>
        <v>0</v>
      </c>
      <c r="O5" s="30">
        <f>N5*IF(C5&lt;=3,3.5-C5,IF(B5&lt;85,0.05,LOOKUP(B5,{85,90,95},{0.1,0.2,0.3})))</f>
        <v>0</v>
      </c>
      <c r="P5" s="49"/>
      <c r="Q5" s="25">
        <f>B5-P5</f>
        <v>0</v>
      </c>
      <c r="R5" s="25">
        <f>Q5*IF(C5&lt;=3,3.5-C5,IF(B5&lt;85,0.05,LOOKUP(B5,{85,90,95},{0.1,0.2,0.3})))</f>
        <v>0</v>
      </c>
      <c r="S5" s="51"/>
      <c r="T5" s="28">
        <f>C5-S5</f>
        <v>0</v>
      </c>
      <c r="U5" s="31">
        <f>T5*IF(C5&lt;=3,3.5-C5,IF(B5&lt;85,0.05,LOOKUP(B5,{85,90,95},{0.1,0.2,0.3})))</f>
        <v>0</v>
      </c>
      <c r="V5" s="38"/>
      <c r="W5" s="34">
        <f>B5-V5</f>
        <v>0</v>
      </c>
      <c r="X5" s="34">
        <f>W5*IF(C5&lt;=3,3.5-C5,IF(B5&lt;85,0.05,LOOKUP(B5,{85,90,95},{0.1,0.2,0.3})))</f>
        <v>0</v>
      </c>
      <c r="Y5" s="42"/>
      <c r="Z5" s="26">
        <f>C5-Y5</f>
        <v>0</v>
      </c>
      <c r="AA5" s="29">
        <f>Z5*IF(C5&lt;=3,3.5-C5,IF(B5&lt;85,0.05,LOOKUP(B5,{85,90,95},{0.1,0.2,0.3})))</f>
        <v>0</v>
      </c>
      <c r="AB5" s="45"/>
      <c r="AC5" s="17">
        <f>B5-AB5</f>
        <v>0</v>
      </c>
      <c r="AD5" s="17">
        <f>AC5*IF(C5&lt;=3,3.5-C5,IF(B5&lt;85,0.05,LOOKUP(B5,{85,90,95},{0.1,0.2,0.3})))</f>
        <v>0</v>
      </c>
      <c r="AE5" s="47"/>
      <c r="AF5" s="27">
        <f>C5-AE5</f>
        <v>0</v>
      </c>
      <c r="AG5" s="30">
        <f>AF5*IF(C5&lt;=3,3.5-C5,IF(B5&lt;85,0.05,LOOKUP(B5,{85,90,95},{0.1,0.2,0.3})))</f>
        <v>0</v>
      </c>
    </row>
    <row r="6" spans="1:33" x14ac:dyDescent="0.25">
      <c r="A6" s="35">
        <v>2</v>
      </c>
      <c r="B6" s="39"/>
      <c r="C6" s="40"/>
      <c r="D6" s="41"/>
      <c r="E6" s="34">
        <f t="shared" ref="E6:E59" si="0">B6-D6</f>
        <v>0</v>
      </c>
      <c r="F6" s="34">
        <f>E6*IF(C6&lt;=3,3.5-C6,IF(B6&lt;85,0.05,LOOKUP(B6,{85,90,95},{0.1,0.2,0.3})))</f>
        <v>0</v>
      </c>
      <c r="G6" s="43"/>
      <c r="H6" s="26">
        <f t="shared" ref="H6:H27" si="1">C6-G6</f>
        <v>0</v>
      </c>
      <c r="I6" s="29">
        <f>H6*IF(C6&lt;=3,3.5-C6,IF(B6&lt;85,0.05,LOOKUP(B6,{85,90,95},{0.1,0.2,0.3})))</f>
        <v>0</v>
      </c>
      <c r="J6" s="46"/>
      <c r="K6" s="17">
        <f t="shared" ref="K6:K37" si="2">B6-J6</f>
        <v>0</v>
      </c>
      <c r="L6" s="17">
        <f>K6*IF(C6&lt;=3,3.5-C6,IF(B6&lt;85,0.05,ПРСМОТР(B6,{85,90,95},{0.1,0.2,0.3})))</f>
        <v>0</v>
      </c>
      <c r="M6" s="48"/>
      <c r="N6" s="27">
        <f t="shared" ref="N6:N59" si="3">C6-M6</f>
        <v>0</v>
      </c>
      <c r="O6" s="30">
        <f>N6*IF(C6&lt;=3,3.5-C6,IF(B6&lt;85,0.05,LOOKUP(B6,{85,90,95},{0.1,0.2,0.3})))</f>
        <v>0</v>
      </c>
      <c r="P6" s="50"/>
      <c r="Q6" s="25">
        <f t="shared" ref="Q6:Q28" si="4">B6-P6</f>
        <v>0</v>
      </c>
      <c r="R6" s="25">
        <f>Q6*IF(C6&lt;=3,3.5-C6,IF(B6&lt;85,0.05,LOOKUP(B6,{85,90,95},{0.1,0.2,0.3})))</f>
        <v>0</v>
      </c>
      <c r="S6" s="52"/>
      <c r="T6" s="28">
        <f t="shared" ref="T6:T59" si="5">C6-S6</f>
        <v>0</v>
      </c>
      <c r="U6" s="31">
        <f>T6*IF(C6&lt;=3,3.5-C6,IF(B6&lt;85,0.05,LOOKUP(B6,{85,90,95},{0.1,0.2,0.3})))</f>
        <v>0</v>
      </c>
      <c r="V6" s="41"/>
      <c r="W6" s="34">
        <f t="shared" ref="W6:W59" si="6">B6-V6</f>
        <v>0</v>
      </c>
      <c r="X6" s="34">
        <f>W6*IF(C6&lt;=3,3.5-C6,IF(B6&lt;85,0.05,LOOKUP(B6,{85,90,95},{0.1,0.2,0.3})))</f>
        <v>0</v>
      </c>
      <c r="Y6" s="43"/>
      <c r="Z6" s="26">
        <f t="shared" ref="Z6:Z59" si="7">C6-Y6</f>
        <v>0</v>
      </c>
      <c r="AA6" s="29">
        <f>Z6*IF(C6&lt;=3,3.5-C6,IF(B6&lt;85,0.05,LOOKUP(B6,{85,90,95},{0.1,0.2,0.3})))</f>
        <v>0</v>
      </c>
      <c r="AB6" s="46"/>
      <c r="AC6" s="17">
        <f t="shared" ref="AC6:AC59" si="8">B6-AB6</f>
        <v>0</v>
      </c>
      <c r="AD6" s="17">
        <f>AC6*IF(C6&lt;=3,3.5-C6,IF(B6&lt;85,0.05,LOOKUP(B6,{85,90,95},{0.1,0.2,0.3})))</f>
        <v>0</v>
      </c>
      <c r="AE6" s="48"/>
      <c r="AF6" s="27">
        <f t="shared" ref="AF6:AF59" si="9">C6-AE6</f>
        <v>0</v>
      </c>
      <c r="AG6" s="30">
        <f>AF6*IF(C6&lt;=3,3.5-C6,IF(B6&lt;85,0.05,LOOKUP(B6,{85,90,95},{0.1,0.2,0.3})))</f>
        <v>0</v>
      </c>
    </row>
    <row r="7" spans="1:33" x14ac:dyDescent="0.25">
      <c r="A7" s="35">
        <v>3</v>
      </c>
      <c r="B7" s="39"/>
      <c r="C7" s="40"/>
      <c r="D7" s="41"/>
      <c r="E7" s="34">
        <f t="shared" si="0"/>
        <v>0</v>
      </c>
      <c r="F7" s="34">
        <f>E7*IF(C7&lt;=3,3.5-C7,IF(B7&lt;85,0.05,LOOKUP(B7,{85,90,95},{0.1,0.2,0.3})))</f>
        <v>0</v>
      </c>
      <c r="G7" s="43"/>
      <c r="H7" s="26">
        <f t="shared" si="1"/>
        <v>0</v>
      </c>
      <c r="I7" s="29">
        <f>H7*IF(C7&lt;=3,3.5-C7,IF(B7&lt;85,0.05,LOOKUP(B7,{85,90,95},{0.1,0.2,0.3})))</f>
        <v>0</v>
      </c>
      <c r="J7" s="46"/>
      <c r="K7" s="17">
        <f t="shared" si="2"/>
        <v>0</v>
      </c>
      <c r="L7" s="17">
        <f>K7*IF(C7&lt;=3,3.5-C7,IF(B7&lt;85,0.05,ПРСМОТР(B7,{85,90,95},{0.1,0.2,0.3})))</f>
        <v>0</v>
      </c>
      <c r="M7" s="48"/>
      <c r="N7" s="27">
        <f t="shared" si="3"/>
        <v>0</v>
      </c>
      <c r="O7" s="30">
        <f>N7*IF(C7&lt;=3,3.5-C7,IF(B7&lt;85,0.05,LOOKUP(B7,{85,90,95},{0.1,0.2,0.3})))</f>
        <v>0</v>
      </c>
      <c r="P7" s="50"/>
      <c r="Q7" s="25">
        <f t="shared" si="4"/>
        <v>0</v>
      </c>
      <c r="R7" s="25">
        <f>Q7*IF(C7&lt;=3,3.5-C7,IF(B7&lt;85,0.05,LOOKUP(B7,{85,90,95},{0.1,0.2,0.3})))</f>
        <v>0</v>
      </c>
      <c r="S7" s="52"/>
      <c r="T7" s="28">
        <f t="shared" si="5"/>
        <v>0</v>
      </c>
      <c r="U7" s="31">
        <f>T7*IF(C7&lt;=3,3.5-C7,IF(B7&lt;85,0.05,LOOKUP(B7,{85,90,95},{0.1,0.2,0.3})))</f>
        <v>0</v>
      </c>
      <c r="V7" s="41"/>
      <c r="W7" s="34">
        <f t="shared" si="6"/>
        <v>0</v>
      </c>
      <c r="X7" s="34">
        <f>W7*IF(C7&lt;=3,3.5-C7,IF(B7&lt;85,0.05,LOOKUP(B7,{85,90,95},{0.1,0.2,0.3})))</f>
        <v>0</v>
      </c>
      <c r="Y7" s="43"/>
      <c r="Z7" s="26">
        <f t="shared" si="7"/>
        <v>0</v>
      </c>
      <c r="AA7" s="29">
        <f>Z7*IF(C7&lt;=3,3.5-C7,IF(B7&lt;85,0.05,LOOKUP(B7,{85,90,95},{0.1,0.2,0.3})))</f>
        <v>0</v>
      </c>
      <c r="AB7" s="46"/>
      <c r="AC7" s="17">
        <f t="shared" si="8"/>
        <v>0</v>
      </c>
      <c r="AD7" s="17">
        <f>AC7*IF(C7&lt;=3,3.5-C7,IF(B7&lt;85,0.05,LOOKUP(B7,{85,90,95},{0.1,0.2,0.3})))</f>
        <v>0</v>
      </c>
      <c r="AE7" s="48"/>
      <c r="AF7" s="27">
        <f t="shared" si="9"/>
        <v>0</v>
      </c>
      <c r="AG7" s="30">
        <f>AF7*IF(C7&lt;=3,3.5-C7,IF(B7&lt;85,0.05,LOOKUP(B7,{85,90,95},{0.1,0.2,0.3})))</f>
        <v>0</v>
      </c>
    </row>
    <row r="8" spans="1:33" x14ac:dyDescent="0.25">
      <c r="A8" s="35">
        <v>4</v>
      </c>
      <c r="B8" s="39"/>
      <c r="C8" s="40"/>
      <c r="D8" s="41"/>
      <c r="E8" s="34">
        <f t="shared" si="0"/>
        <v>0</v>
      </c>
      <c r="F8" s="34">
        <f>E8*IF(C8&lt;=3,3.5-C8,IF(B8&lt;85,0.05,LOOKUP(B8,{85,90,95},{0.1,0.2,0.3})))</f>
        <v>0</v>
      </c>
      <c r="G8" s="43"/>
      <c r="H8" s="26">
        <f t="shared" si="1"/>
        <v>0</v>
      </c>
      <c r="I8" s="29">
        <f>H8*IF(C8&lt;=3,3.5-C8,IF(B8&lt;85,0.05,LOOKUP(B8,{85,90,95},{0.1,0.2,0.3})))</f>
        <v>0</v>
      </c>
      <c r="J8" s="46"/>
      <c r="K8" s="17">
        <f t="shared" si="2"/>
        <v>0</v>
      </c>
      <c r="L8" s="17">
        <f>K8*IF(C8&lt;=3,3.5-C8,IF(B8&lt;85,0.05,ПРСМОТР(B8,{85,90,95},{0.1,0.2,0.3})))</f>
        <v>0</v>
      </c>
      <c r="M8" s="48"/>
      <c r="N8" s="27">
        <f t="shared" si="3"/>
        <v>0</v>
      </c>
      <c r="O8" s="30">
        <f>N8*IF(C8&lt;=3,3.5-C8,IF(B8&lt;85,0.05,LOOKUP(B8,{85,90,95},{0.1,0.2,0.3})))</f>
        <v>0</v>
      </c>
      <c r="P8" s="50"/>
      <c r="Q8" s="25">
        <f t="shared" si="4"/>
        <v>0</v>
      </c>
      <c r="R8" s="25">
        <f>Q8*IF(C8&lt;=3,3.5-C8,IF(B8&lt;85,0.05,LOOKUP(B8,{85,90,95},{0.1,0.2,0.3})))</f>
        <v>0</v>
      </c>
      <c r="S8" s="52"/>
      <c r="T8" s="28">
        <f t="shared" si="5"/>
        <v>0</v>
      </c>
      <c r="U8" s="31">
        <f>T8*IF(C8&lt;=3,3.5-C8,IF(B8&lt;85,0.05,LOOKUP(B8,{85,90,95},{0.1,0.2,0.3})))</f>
        <v>0</v>
      </c>
      <c r="V8" s="41"/>
      <c r="W8" s="34">
        <f t="shared" si="6"/>
        <v>0</v>
      </c>
      <c r="X8" s="34">
        <f>W8*IF(C8&lt;=3,3.5-C8,IF(B8&lt;85,0.05,LOOKUP(B8,{85,90,95},{0.1,0.2,0.3})))</f>
        <v>0</v>
      </c>
      <c r="Y8" s="43"/>
      <c r="Z8" s="26">
        <f t="shared" si="7"/>
        <v>0</v>
      </c>
      <c r="AA8" s="29">
        <f>Z8*IF(C8&lt;=3,3.5-C8,IF(B8&lt;85,0.05,LOOKUP(B8,{85,90,95},{0.1,0.2,0.3})))</f>
        <v>0</v>
      </c>
      <c r="AB8" s="46"/>
      <c r="AC8" s="17">
        <f t="shared" si="8"/>
        <v>0</v>
      </c>
      <c r="AD8" s="17">
        <f>AC8*IF(C8&lt;=3,3.5-C8,IF(B8&lt;85,0.05,LOOKUP(B8,{85,90,95},{0.1,0.2,0.3})))</f>
        <v>0</v>
      </c>
      <c r="AE8" s="48"/>
      <c r="AF8" s="27">
        <f t="shared" si="9"/>
        <v>0</v>
      </c>
      <c r="AG8" s="30">
        <f>AF8*IF(C8&lt;=3,3.5-C8,IF(B8&lt;85,0.05,LOOKUP(B8,{85,90,95},{0.1,0.2,0.3})))</f>
        <v>0</v>
      </c>
    </row>
    <row r="9" spans="1:33" x14ac:dyDescent="0.25">
      <c r="A9" s="35">
        <v>5</v>
      </c>
      <c r="B9" s="39"/>
      <c r="C9" s="40"/>
      <c r="D9" s="41"/>
      <c r="E9" s="34">
        <f t="shared" si="0"/>
        <v>0</v>
      </c>
      <c r="F9" s="34">
        <f>E9*IF(C9&lt;=3,3.5-C9,IF(B9&lt;85,0.05,LOOKUP(B9,{85,90,95},{0.1,0.2,0.3})))</f>
        <v>0</v>
      </c>
      <c r="G9" s="43"/>
      <c r="H9" s="26">
        <f t="shared" si="1"/>
        <v>0</v>
      </c>
      <c r="I9" s="29">
        <f>H9*IF(C9&lt;=3,3.5-C9,IF(B9&lt;85,0.05,LOOKUP(B9,{85,90,95},{0.1,0.2,0.3})))</f>
        <v>0</v>
      </c>
      <c r="J9" s="46"/>
      <c r="K9" s="17">
        <f t="shared" si="2"/>
        <v>0</v>
      </c>
      <c r="L9" s="17">
        <f>K9*IF(C9&lt;=3,3.5-C9,IF(B9&lt;85,0.05,ПРСМОТР(B9,{85,90,95},{0.1,0.2,0.3})))</f>
        <v>0</v>
      </c>
      <c r="M9" s="48"/>
      <c r="N9" s="27">
        <f t="shared" si="3"/>
        <v>0</v>
      </c>
      <c r="O9" s="30">
        <f>N9*IF(C9&lt;=3,3.5-C9,IF(B9&lt;85,0.05,LOOKUP(B9,{85,90,95},{0.1,0.2,0.3})))</f>
        <v>0</v>
      </c>
      <c r="P9" s="50"/>
      <c r="Q9" s="25">
        <f t="shared" si="4"/>
        <v>0</v>
      </c>
      <c r="R9" s="25">
        <f>Q9*IF(C9&lt;=3,3.5-C9,IF(B9&lt;85,0.05,LOOKUP(B9,{85,90,95},{0.1,0.2,0.3})))</f>
        <v>0</v>
      </c>
      <c r="S9" s="52"/>
      <c r="T9" s="28">
        <f t="shared" si="5"/>
        <v>0</v>
      </c>
      <c r="U9" s="31">
        <f>T9*IF(C9&lt;=3,3.5-C9,IF(B9&lt;85,0.05,LOOKUP(B9,{85,90,95},{0.1,0.2,0.3})))</f>
        <v>0</v>
      </c>
      <c r="V9" s="41"/>
      <c r="W9" s="34">
        <f t="shared" si="6"/>
        <v>0</v>
      </c>
      <c r="X9" s="34">
        <f>W9*IF(C9&lt;=3,3.5-C9,IF(B9&lt;85,0.05,LOOKUP(B9,{85,90,95},{0.1,0.2,0.3})))</f>
        <v>0</v>
      </c>
      <c r="Y9" s="43"/>
      <c r="Z9" s="26">
        <f t="shared" si="7"/>
        <v>0</v>
      </c>
      <c r="AA9" s="29">
        <f>Z9*IF(C9&lt;=3,3.5-C9,IF(B9&lt;85,0.05,LOOKUP(B9,{85,90,95},{0.1,0.2,0.3})))</f>
        <v>0</v>
      </c>
      <c r="AB9" s="46"/>
      <c r="AC9" s="17">
        <f t="shared" si="8"/>
        <v>0</v>
      </c>
      <c r="AD9" s="17">
        <f>AC9*IF(C9&lt;=3,3.5-C9,IF(B9&lt;85,0.05,LOOKUP(B9,{85,90,95},{0.1,0.2,0.3})))</f>
        <v>0</v>
      </c>
      <c r="AE9" s="48"/>
      <c r="AF9" s="27">
        <f t="shared" si="9"/>
        <v>0</v>
      </c>
      <c r="AG9" s="30">
        <f>AF9*IF(C9&lt;=3,3.5-C9,IF(B9&lt;85,0.05,LOOKUP(B9,{85,90,95},{0.1,0.2,0.3})))</f>
        <v>0</v>
      </c>
    </row>
    <row r="10" spans="1:33" x14ac:dyDescent="0.25">
      <c r="A10" s="35">
        <v>6</v>
      </c>
      <c r="B10" s="39"/>
      <c r="C10" s="40"/>
      <c r="D10" s="41"/>
      <c r="E10" s="34">
        <f t="shared" si="0"/>
        <v>0</v>
      </c>
      <c r="F10" s="34">
        <f>E10*IF(C10&lt;=3,3.5-C10,IF(B10&lt;85,0.05,LOOKUP(B10,{85,90,95},{0.1,0.2,0.3})))</f>
        <v>0</v>
      </c>
      <c r="G10" s="43"/>
      <c r="H10" s="26">
        <f t="shared" si="1"/>
        <v>0</v>
      </c>
      <c r="I10" s="29">
        <f>H10*IF(C10&lt;=3,3.5-C10,IF(B10&lt;85,0.05,LOOKUP(B10,{85,90,95},{0.1,0.2,0.3})))</f>
        <v>0</v>
      </c>
      <c r="J10" s="46"/>
      <c r="K10" s="17">
        <f t="shared" si="2"/>
        <v>0</v>
      </c>
      <c r="L10" s="17">
        <f>K10*IF(C10&lt;=3,3.5-C10,IF(B10&lt;85,0.05,ПРСМОТР(B10,{85,90,95},{0.1,0.2,0.3})))</f>
        <v>0</v>
      </c>
      <c r="M10" s="48"/>
      <c r="N10" s="27">
        <f t="shared" si="3"/>
        <v>0</v>
      </c>
      <c r="O10" s="30">
        <f>N10*IF(C10&lt;=3,3.5-C10,IF(B10&lt;85,0.05,LOOKUP(B10,{85,90,95},{0.1,0.2,0.3})))</f>
        <v>0</v>
      </c>
      <c r="P10" s="50"/>
      <c r="Q10" s="25">
        <f t="shared" si="4"/>
        <v>0</v>
      </c>
      <c r="R10" s="25">
        <f>Q10*IF(C10&lt;=3,3.5-C10,IF(B10&lt;85,0.05,LOOKUP(B10,{85,90,95},{0.1,0.2,0.3})))</f>
        <v>0</v>
      </c>
      <c r="S10" s="52"/>
      <c r="T10" s="28">
        <f t="shared" si="5"/>
        <v>0</v>
      </c>
      <c r="U10" s="31">
        <f>T10*IF(C10&lt;=3,3.5-C10,IF(B10&lt;85,0.05,LOOKUP(B10,{85,90,95},{0.1,0.2,0.3})))</f>
        <v>0</v>
      </c>
      <c r="V10" s="41"/>
      <c r="W10" s="34">
        <f t="shared" si="6"/>
        <v>0</v>
      </c>
      <c r="X10" s="34">
        <f>W10*IF(C10&lt;=3,3.5-C10,IF(B10&lt;85,0.05,LOOKUP(B10,{85,90,95},{0.1,0.2,0.3})))</f>
        <v>0</v>
      </c>
      <c r="Y10" s="43"/>
      <c r="Z10" s="26">
        <f t="shared" si="7"/>
        <v>0</v>
      </c>
      <c r="AA10" s="29">
        <f>Z10*IF(C10&lt;=3,3.5-C10,IF(B10&lt;85,0.05,LOOKUP(B10,{85,90,95},{0.1,0.2,0.3})))</f>
        <v>0</v>
      </c>
      <c r="AB10" s="46"/>
      <c r="AC10" s="17">
        <f t="shared" si="8"/>
        <v>0</v>
      </c>
      <c r="AD10" s="17">
        <f>AC10*IF(C10&lt;=3,3.5-C10,IF(B10&lt;85,0.05,LOOKUP(B10,{85,90,95},{0.1,0.2,0.3})))</f>
        <v>0</v>
      </c>
      <c r="AE10" s="48"/>
      <c r="AF10" s="27">
        <f t="shared" si="9"/>
        <v>0</v>
      </c>
      <c r="AG10" s="30">
        <f>AF10*IF(C10&lt;=3,3.5-C10,IF(B10&lt;85,0.05,LOOKUP(B10,{85,90,95},{0.1,0.2,0.3})))</f>
        <v>0</v>
      </c>
    </row>
    <row r="11" spans="1:33" x14ac:dyDescent="0.25">
      <c r="A11" s="35">
        <v>7</v>
      </c>
      <c r="B11" s="39"/>
      <c r="C11" s="40"/>
      <c r="D11" s="41"/>
      <c r="E11" s="34">
        <f t="shared" si="0"/>
        <v>0</v>
      </c>
      <c r="F11" s="34">
        <f>E11*IF(C11&lt;=3,3.5-C11,IF(B11&lt;85,0.05,LOOKUP(B11,{85,90,95},{0.1,0.2,0.3})))</f>
        <v>0</v>
      </c>
      <c r="G11" s="43"/>
      <c r="H11" s="26">
        <f t="shared" si="1"/>
        <v>0</v>
      </c>
      <c r="I11" s="29">
        <f>H11*IF(C11&lt;=3,3.5-C11,IF(B11&lt;85,0.05,LOOKUP(B11,{85,90,95},{0.1,0.2,0.3})))</f>
        <v>0</v>
      </c>
      <c r="J11" s="46"/>
      <c r="K11" s="17">
        <f t="shared" si="2"/>
        <v>0</v>
      </c>
      <c r="L11" s="17">
        <f>K11*IF(C11&lt;=3,3.5-C11,IF(B11&lt;85,0.05,ПРСМОТР(B11,{85,90,95},{0.1,0.2,0.3})))</f>
        <v>0</v>
      </c>
      <c r="M11" s="48"/>
      <c r="N11" s="27">
        <f t="shared" si="3"/>
        <v>0</v>
      </c>
      <c r="O11" s="30">
        <f>N11*IF(C11&lt;=3,3.5-C11,IF(B11&lt;85,0.05,LOOKUP(B11,{85,90,95},{0.1,0.2,0.3})))</f>
        <v>0</v>
      </c>
      <c r="P11" s="50"/>
      <c r="Q11" s="25">
        <f t="shared" si="4"/>
        <v>0</v>
      </c>
      <c r="R11" s="25">
        <f>Q11*IF(C11&lt;=3,3.5-C11,IF(B11&lt;85,0.05,LOOKUP(B11,{85,90,95},{0.1,0.2,0.3})))</f>
        <v>0</v>
      </c>
      <c r="S11" s="52"/>
      <c r="T11" s="28">
        <f t="shared" si="5"/>
        <v>0</v>
      </c>
      <c r="U11" s="31">
        <f>T11*IF(C11&lt;=3,3.5-C11,IF(B11&lt;85,0.05,LOOKUP(B11,{85,90,95},{0.1,0.2,0.3})))</f>
        <v>0</v>
      </c>
      <c r="V11" s="41"/>
      <c r="W11" s="34">
        <f t="shared" si="6"/>
        <v>0</v>
      </c>
      <c r="X11" s="34">
        <f>W11*IF(C11&lt;=3,3.5-C11,IF(B11&lt;85,0.05,LOOKUP(B11,{85,90,95},{0.1,0.2,0.3})))</f>
        <v>0</v>
      </c>
      <c r="Y11" s="43"/>
      <c r="Z11" s="26">
        <f t="shared" si="7"/>
        <v>0</v>
      </c>
      <c r="AA11" s="29">
        <f>Z11*IF(C11&lt;=3,3.5-C11,IF(B11&lt;85,0.05,LOOKUP(B11,{85,90,95},{0.1,0.2,0.3})))</f>
        <v>0</v>
      </c>
      <c r="AB11" s="46"/>
      <c r="AC11" s="17">
        <f t="shared" si="8"/>
        <v>0</v>
      </c>
      <c r="AD11" s="17">
        <f>AC11*IF(C11&lt;=3,3.5-C11,IF(B11&lt;85,0.05,LOOKUP(B11,{85,90,95},{0.1,0.2,0.3})))</f>
        <v>0</v>
      </c>
      <c r="AE11" s="48"/>
      <c r="AF11" s="27">
        <f t="shared" si="9"/>
        <v>0</v>
      </c>
      <c r="AG11" s="30">
        <f>AF11*IF(C11&lt;=3,3.5-C11,IF(B11&lt;85,0.05,LOOKUP(B11,{85,90,95},{0.1,0.2,0.3})))</f>
        <v>0</v>
      </c>
    </row>
    <row r="12" spans="1:33" x14ac:dyDescent="0.25">
      <c r="A12" s="35">
        <v>8</v>
      </c>
      <c r="B12" s="39"/>
      <c r="C12" s="40"/>
      <c r="D12" s="41"/>
      <c r="E12" s="34">
        <f t="shared" si="0"/>
        <v>0</v>
      </c>
      <c r="F12" s="34">
        <f>E12*IF(C12&lt;=3,3.5-C12,IF(B12&lt;85,0.05,LOOKUP(B12,{85,90,95},{0.1,0.2,0.3})))</f>
        <v>0</v>
      </c>
      <c r="G12" s="43"/>
      <c r="H12" s="26">
        <f t="shared" si="1"/>
        <v>0</v>
      </c>
      <c r="I12" s="29">
        <f>H12*IF(C12&lt;=3,3.5-C12,IF(B12&lt;85,0.05,LOOKUP(B12,{85,90,95},{0.1,0.2,0.3})))</f>
        <v>0</v>
      </c>
      <c r="J12" s="46"/>
      <c r="K12" s="17">
        <f t="shared" si="2"/>
        <v>0</v>
      </c>
      <c r="L12" s="17">
        <f>K12*IF(C12&lt;=3,3.5-C12,IF(B12&lt;85,0.05,ПРСМОТР(B12,{85,90,95},{0.1,0.2,0.3})))</f>
        <v>0</v>
      </c>
      <c r="M12" s="48"/>
      <c r="N12" s="27">
        <f t="shared" si="3"/>
        <v>0</v>
      </c>
      <c r="O12" s="30">
        <f>N12*IF(C12&lt;=3,3.5-C12,IF(B12&lt;85,0.05,LOOKUP(B12,{85,90,95},{0.1,0.2,0.3})))</f>
        <v>0</v>
      </c>
      <c r="P12" s="50"/>
      <c r="Q12" s="25">
        <f t="shared" si="4"/>
        <v>0</v>
      </c>
      <c r="R12" s="25">
        <f>Q12*IF(C12&lt;=3,3.5-C12,IF(B12&lt;85,0.05,LOOKUP(B12,{85,90,95},{0.1,0.2,0.3})))</f>
        <v>0</v>
      </c>
      <c r="S12" s="52"/>
      <c r="T12" s="28">
        <f t="shared" si="5"/>
        <v>0</v>
      </c>
      <c r="U12" s="31">
        <f>T12*IF(C12&lt;=3,3.5-C12,IF(B12&lt;85,0.05,LOOKUP(B12,{85,90,95},{0.1,0.2,0.3})))</f>
        <v>0</v>
      </c>
      <c r="V12" s="41"/>
      <c r="W12" s="34">
        <f t="shared" si="6"/>
        <v>0</v>
      </c>
      <c r="X12" s="34">
        <f>W12*IF(C12&lt;=3,3.5-C12,IF(B12&lt;85,0.05,LOOKUP(B12,{85,90,95},{0.1,0.2,0.3})))</f>
        <v>0</v>
      </c>
      <c r="Y12" s="43"/>
      <c r="Z12" s="26">
        <f t="shared" si="7"/>
        <v>0</v>
      </c>
      <c r="AA12" s="29">
        <f>Z12*IF(C12&lt;=3,3.5-C12,IF(B12&lt;85,0.05,LOOKUP(B12,{85,90,95},{0.1,0.2,0.3})))</f>
        <v>0</v>
      </c>
      <c r="AB12" s="46"/>
      <c r="AC12" s="17">
        <f t="shared" si="8"/>
        <v>0</v>
      </c>
      <c r="AD12" s="17">
        <f>AC12*IF(C12&lt;=3,3.5-C12,IF(B12&lt;85,0.05,LOOKUP(B12,{85,90,95},{0.1,0.2,0.3})))</f>
        <v>0</v>
      </c>
      <c r="AE12" s="48"/>
      <c r="AF12" s="27">
        <f t="shared" si="9"/>
        <v>0</v>
      </c>
      <c r="AG12" s="30">
        <f>AF12*IF(C12&lt;=3,3.5-C12,IF(B12&lt;85,0.05,LOOKUP(B12,{85,90,95},{0.1,0.2,0.3})))</f>
        <v>0</v>
      </c>
    </row>
    <row r="13" spans="1:33" x14ac:dyDescent="0.25">
      <c r="A13" s="35">
        <v>9</v>
      </c>
      <c r="B13" s="39"/>
      <c r="C13" s="40"/>
      <c r="D13" s="41"/>
      <c r="E13" s="34">
        <f t="shared" si="0"/>
        <v>0</v>
      </c>
      <c r="F13" s="34">
        <f>E13*IF(C13&lt;=3,3.5-C13,IF(B13&lt;85,0.05,LOOKUP(B13,{85,90,95},{0.1,0.2,0.3})))</f>
        <v>0</v>
      </c>
      <c r="G13" s="43"/>
      <c r="H13" s="26">
        <f t="shared" si="1"/>
        <v>0</v>
      </c>
      <c r="I13" s="29">
        <f>H13*IF(C13&lt;=3,3.5-C13,IF(B13&lt;85,0.05,LOOKUP(B13,{85,90,95},{0.1,0.2,0.3})))</f>
        <v>0</v>
      </c>
      <c r="J13" s="46"/>
      <c r="K13" s="17">
        <f t="shared" si="2"/>
        <v>0</v>
      </c>
      <c r="L13" s="17">
        <f>K13*IF(C13&lt;=3,3.5-C13,IF(B13&lt;85,0.05,ПРСМОТР(B13,{85,90,95},{0.1,0.2,0.3})))</f>
        <v>0</v>
      </c>
      <c r="M13" s="48"/>
      <c r="N13" s="27">
        <f t="shared" si="3"/>
        <v>0</v>
      </c>
      <c r="O13" s="30">
        <f>N13*IF(C13&lt;=3,3.5-C13,IF(B13&lt;85,0.05,LOOKUP(B13,{85,90,95},{0.1,0.2,0.3})))</f>
        <v>0</v>
      </c>
      <c r="P13" s="50"/>
      <c r="Q13" s="25">
        <f t="shared" si="4"/>
        <v>0</v>
      </c>
      <c r="R13" s="25">
        <f>Q13*IF(C13&lt;=3,3.5-C13,IF(B13&lt;85,0.05,LOOKUP(B13,{85,90,95},{0.1,0.2,0.3})))</f>
        <v>0</v>
      </c>
      <c r="S13" s="52"/>
      <c r="T13" s="28">
        <f t="shared" si="5"/>
        <v>0</v>
      </c>
      <c r="U13" s="31">
        <f>T13*IF(C13&lt;=3,3.5-C13,IF(B13&lt;85,0.05,LOOKUP(B13,{85,90,95},{0.1,0.2,0.3})))</f>
        <v>0</v>
      </c>
      <c r="V13" s="41"/>
      <c r="W13" s="34">
        <f t="shared" si="6"/>
        <v>0</v>
      </c>
      <c r="X13" s="34">
        <f>W13*IF(C13&lt;=3,3.5-C13,IF(B13&lt;85,0.05,LOOKUP(B13,{85,90,95},{0.1,0.2,0.3})))</f>
        <v>0</v>
      </c>
      <c r="Y13" s="43"/>
      <c r="Z13" s="26">
        <f t="shared" si="7"/>
        <v>0</v>
      </c>
      <c r="AA13" s="29">
        <f>Z13*IF(C13&lt;=3,3.5-C13,IF(B13&lt;85,0.05,LOOKUP(B13,{85,90,95},{0.1,0.2,0.3})))</f>
        <v>0</v>
      </c>
      <c r="AB13" s="46"/>
      <c r="AC13" s="17">
        <f t="shared" si="8"/>
        <v>0</v>
      </c>
      <c r="AD13" s="17">
        <f>AC13*IF(C13&lt;=3,3.5-C13,IF(B13&lt;85,0.05,LOOKUP(B13,{85,90,95},{0.1,0.2,0.3})))</f>
        <v>0</v>
      </c>
      <c r="AE13" s="48"/>
      <c r="AF13" s="27">
        <f t="shared" si="9"/>
        <v>0</v>
      </c>
      <c r="AG13" s="30">
        <f>AF13*IF(C13&lt;=3,3.5-C13,IF(B13&lt;85,0.05,LOOKUP(B13,{85,90,95},{0.1,0.2,0.3})))</f>
        <v>0</v>
      </c>
    </row>
    <row r="14" spans="1:33" x14ac:dyDescent="0.25">
      <c r="A14" s="35">
        <v>10</v>
      </c>
      <c r="B14" s="39"/>
      <c r="C14" s="40"/>
      <c r="D14" s="41"/>
      <c r="E14" s="34">
        <f t="shared" si="0"/>
        <v>0</v>
      </c>
      <c r="F14" s="34">
        <f>E14*IF(C14&lt;=3,3.5-C14,IF(B14&lt;85,0.05,LOOKUP(B14,{85,90,95},{0.1,0.2,0.3})))</f>
        <v>0</v>
      </c>
      <c r="G14" s="43"/>
      <c r="H14" s="26">
        <f t="shared" si="1"/>
        <v>0</v>
      </c>
      <c r="I14" s="29">
        <f>H14*IF(C14&lt;=3,3.5-C14,IF(B14&lt;85,0.05,LOOKUP(B14,{85,90,95},{0.1,0.2,0.3})))</f>
        <v>0</v>
      </c>
      <c r="J14" s="46"/>
      <c r="K14" s="17">
        <f t="shared" si="2"/>
        <v>0</v>
      </c>
      <c r="L14" s="17">
        <f>K14*IF(C14&lt;=3,3.5-C14,IF(B14&lt;85,0.05,ПРСМОТР(B14,{85,90,95},{0.1,0.2,0.3})))</f>
        <v>0</v>
      </c>
      <c r="M14" s="48"/>
      <c r="N14" s="27">
        <f t="shared" si="3"/>
        <v>0</v>
      </c>
      <c r="O14" s="30">
        <f>N14*IF(C14&lt;=3,3.5-C14,IF(B14&lt;85,0.05,LOOKUP(B14,{85,90,95},{0.1,0.2,0.3})))</f>
        <v>0</v>
      </c>
      <c r="P14" s="50"/>
      <c r="Q14" s="25">
        <f t="shared" si="4"/>
        <v>0</v>
      </c>
      <c r="R14" s="25">
        <f>Q14*IF(C14&lt;=3,3.5-C14,IF(B14&lt;85,0.05,LOOKUP(B14,{85,90,95},{0.1,0.2,0.3})))</f>
        <v>0</v>
      </c>
      <c r="S14" s="52"/>
      <c r="T14" s="28">
        <f t="shared" si="5"/>
        <v>0</v>
      </c>
      <c r="U14" s="31">
        <f>T14*IF(C14&lt;=3,3.5-C14,IF(B14&lt;85,0.05,LOOKUP(B14,{85,90,95},{0.1,0.2,0.3})))</f>
        <v>0</v>
      </c>
      <c r="V14" s="41"/>
      <c r="W14" s="34">
        <f t="shared" si="6"/>
        <v>0</v>
      </c>
      <c r="X14" s="34">
        <f>W14*IF(C14&lt;=3,3.5-C14,IF(B14&lt;85,0.05,LOOKUP(B14,{85,90,95},{0.1,0.2,0.3})))</f>
        <v>0</v>
      </c>
      <c r="Y14" s="43"/>
      <c r="Z14" s="26">
        <f t="shared" si="7"/>
        <v>0</v>
      </c>
      <c r="AA14" s="29">
        <f>Z14*IF(C14&lt;=3,3.5-C14,IF(B14&lt;85,0.05,LOOKUP(B14,{85,90,95},{0.1,0.2,0.3})))</f>
        <v>0</v>
      </c>
      <c r="AB14" s="46"/>
      <c r="AC14" s="17">
        <f t="shared" si="8"/>
        <v>0</v>
      </c>
      <c r="AD14" s="17">
        <f>AC14*IF(C14&lt;=3,3.5-C14,IF(B14&lt;85,0.05,LOOKUP(B14,{85,90,95},{0.1,0.2,0.3})))</f>
        <v>0</v>
      </c>
      <c r="AE14" s="48"/>
      <c r="AF14" s="27">
        <f t="shared" si="9"/>
        <v>0</v>
      </c>
      <c r="AG14" s="30">
        <f>AF14*IF(C14&lt;=3,3.5-C14,IF(B14&lt;85,0.05,LOOKUP(B14,{85,90,95},{0.1,0.2,0.3})))</f>
        <v>0</v>
      </c>
    </row>
    <row r="15" spans="1:33" x14ac:dyDescent="0.25">
      <c r="A15" s="35">
        <v>11</v>
      </c>
      <c r="B15" s="39"/>
      <c r="C15" s="40"/>
      <c r="D15" s="41"/>
      <c r="E15" s="34">
        <f t="shared" si="0"/>
        <v>0</v>
      </c>
      <c r="F15" s="34">
        <f>E15*IF(C15&lt;=3,3.5-C15,IF(B15&lt;85,0.05,LOOKUP(B15,{85,90,95},{0.1,0.2,0.3})))</f>
        <v>0</v>
      </c>
      <c r="G15" s="43"/>
      <c r="H15" s="26">
        <f t="shared" si="1"/>
        <v>0</v>
      </c>
      <c r="I15" s="29">
        <f>H15*IF(C15&lt;=3,3.5-C15,IF(B15&lt;85,0.05,LOOKUP(B15,{85,90,95},{0.1,0.2,0.3})))</f>
        <v>0</v>
      </c>
      <c r="J15" s="46"/>
      <c r="K15" s="17">
        <f t="shared" si="2"/>
        <v>0</v>
      </c>
      <c r="L15" s="17">
        <f>K15*IF(C15&lt;=3,3.5-C15,IF(B15&lt;85,0.05,ПРСМОТР(B15,{85,90,95},{0.1,0.2,0.3})))</f>
        <v>0</v>
      </c>
      <c r="M15" s="48"/>
      <c r="N15" s="27">
        <f t="shared" si="3"/>
        <v>0</v>
      </c>
      <c r="O15" s="30">
        <f>N15*IF(C15&lt;=3,3.5-C15,IF(B15&lt;85,0.05,LOOKUP(B15,{85,90,95},{0.1,0.2,0.3})))</f>
        <v>0</v>
      </c>
      <c r="P15" s="50"/>
      <c r="Q15" s="25">
        <f t="shared" si="4"/>
        <v>0</v>
      </c>
      <c r="R15" s="25">
        <f>Q15*IF(C15&lt;=3,3.5-C15,IF(B15&lt;85,0.05,LOOKUP(B15,{85,90,95},{0.1,0.2,0.3})))</f>
        <v>0</v>
      </c>
      <c r="S15" s="52"/>
      <c r="T15" s="28">
        <f t="shared" si="5"/>
        <v>0</v>
      </c>
      <c r="U15" s="31">
        <f>T15*IF(C15&lt;=3,3.5-C15,IF(B15&lt;85,0.05,LOOKUP(B15,{85,90,95},{0.1,0.2,0.3})))</f>
        <v>0</v>
      </c>
      <c r="V15" s="41"/>
      <c r="W15" s="34">
        <f t="shared" si="6"/>
        <v>0</v>
      </c>
      <c r="X15" s="34">
        <f>W15*IF(C15&lt;=3,3.5-C15,IF(B15&lt;85,0.05,LOOKUP(B15,{85,90,95},{0.1,0.2,0.3})))</f>
        <v>0</v>
      </c>
      <c r="Y15" s="43"/>
      <c r="Z15" s="26">
        <f t="shared" si="7"/>
        <v>0</v>
      </c>
      <c r="AA15" s="29">
        <f>Z15*IF(C15&lt;=3,3.5-C15,IF(B15&lt;85,0.05,LOOKUP(B15,{85,90,95},{0.1,0.2,0.3})))</f>
        <v>0</v>
      </c>
      <c r="AB15" s="46"/>
      <c r="AC15" s="17">
        <f t="shared" si="8"/>
        <v>0</v>
      </c>
      <c r="AD15" s="17">
        <f>AC15*IF(C15&lt;=3,3.5-C15,IF(B15&lt;85,0.05,LOOKUP(B15,{85,90,95},{0.1,0.2,0.3})))</f>
        <v>0</v>
      </c>
      <c r="AE15" s="48"/>
      <c r="AF15" s="27">
        <f t="shared" si="9"/>
        <v>0</v>
      </c>
      <c r="AG15" s="30">
        <f>AF15*IF(C15&lt;=3,3.5-C15,IF(B15&lt;85,0.05,LOOKUP(B15,{85,90,95},{0.1,0.2,0.3})))</f>
        <v>0</v>
      </c>
    </row>
    <row r="16" spans="1:33" x14ac:dyDescent="0.25">
      <c r="A16" s="35">
        <v>12</v>
      </c>
      <c r="B16" s="39"/>
      <c r="C16" s="40"/>
      <c r="D16" s="41"/>
      <c r="E16" s="34">
        <f t="shared" si="0"/>
        <v>0</v>
      </c>
      <c r="F16" s="34">
        <f>E16*IF(C16&lt;=3,3.5-C16,IF(B16&lt;85,0.05,LOOKUP(B16,{85,90,95},{0.1,0.2,0.3})))</f>
        <v>0</v>
      </c>
      <c r="G16" s="43"/>
      <c r="H16" s="26">
        <f t="shared" si="1"/>
        <v>0</v>
      </c>
      <c r="I16" s="29">
        <f>H16*IF(C16&lt;=3,3.5-C16,IF(B16&lt;85,0.05,LOOKUP(B16,{85,90,95},{0.1,0.2,0.3})))</f>
        <v>0</v>
      </c>
      <c r="J16" s="46"/>
      <c r="K16" s="17">
        <f t="shared" si="2"/>
        <v>0</v>
      </c>
      <c r="L16" s="17">
        <f>K16*IF(C16&lt;=3,3.5-C16,IF(B16&lt;85,0.05,ПРСМОТР(B16,{85,90,95},{0.1,0.2,0.3})))</f>
        <v>0</v>
      </c>
      <c r="M16" s="48"/>
      <c r="N16" s="27">
        <f t="shared" si="3"/>
        <v>0</v>
      </c>
      <c r="O16" s="30">
        <f>N16*IF(C16&lt;=3,3.5-C16,IF(B16&lt;85,0.05,LOOKUP(B16,{85,90,95},{0.1,0.2,0.3})))</f>
        <v>0</v>
      </c>
      <c r="P16" s="50"/>
      <c r="Q16" s="25">
        <f t="shared" si="4"/>
        <v>0</v>
      </c>
      <c r="R16" s="25">
        <f>Q16*IF(C16&lt;=3,3.5-C16,IF(B16&lt;85,0.05,LOOKUP(B16,{85,90,95},{0.1,0.2,0.3})))</f>
        <v>0</v>
      </c>
      <c r="S16" s="52"/>
      <c r="T16" s="28">
        <f t="shared" si="5"/>
        <v>0</v>
      </c>
      <c r="U16" s="31">
        <f>T16*IF(C16&lt;=3,3.5-C16,IF(B16&lt;85,0.05,LOOKUP(B16,{85,90,95},{0.1,0.2,0.3})))</f>
        <v>0</v>
      </c>
      <c r="V16" s="41"/>
      <c r="W16" s="34">
        <f t="shared" si="6"/>
        <v>0</v>
      </c>
      <c r="X16" s="34">
        <f>W16*IF(C16&lt;=3,3.5-C16,IF(B16&lt;85,0.05,LOOKUP(B16,{85,90,95},{0.1,0.2,0.3})))</f>
        <v>0</v>
      </c>
      <c r="Y16" s="43"/>
      <c r="Z16" s="26">
        <f t="shared" si="7"/>
        <v>0</v>
      </c>
      <c r="AA16" s="29">
        <f>Z16*IF(C16&lt;=3,3.5-C16,IF(B16&lt;85,0.05,LOOKUP(B16,{85,90,95},{0.1,0.2,0.3})))</f>
        <v>0</v>
      </c>
      <c r="AB16" s="46"/>
      <c r="AC16" s="17">
        <f t="shared" si="8"/>
        <v>0</v>
      </c>
      <c r="AD16" s="17">
        <f>AC16*IF(C16&lt;=3,3.5-C16,IF(B16&lt;85,0.05,LOOKUP(B16,{85,90,95},{0.1,0.2,0.3})))</f>
        <v>0</v>
      </c>
      <c r="AE16" s="48"/>
      <c r="AF16" s="27">
        <f t="shared" si="9"/>
        <v>0</v>
      </c>
      <c r="AG16" s="30">
        <f>AF16*IF(C16&lt;=3,3.5-C16,IF(B16&lt;85,0.05,LOOKUP(B16,{85,90,95},{0.1,0.2,0.3})))</f>
        <v>0</v>
      </c>
    </row>
    <row r="17" spans="1:33" x14ac:dyDescent="0.25">
      <c r="A17" s="35">
        <v>13</v>
      </c>
      <c r="B17" s="39"/>
      <c r="C17" s="40"/>
      <c r="D17" s="41"/>
      <c r="E17" s="34">
        <f t="shared" si="0"/>
        <v>0</v>
      </c>
      <c r="F17" s="34">
        <f>E17*IF(C17&lt;=3,3.5-C17,IF(B17&lt;85,0.05,LOOKUP(B17,{85,90,95},{0.1,0.2,0.3})))</f>
        <v>0</v>
      </c>
      <c r="G17" s="43"/>
      <c r="H17" s="26">
        <f t="shared" si="1"/>
        <v>0</v>
      </c>
      <c r="I17" s="29">
        <f>H17*IF(C17&lt;=3,3.5-C17,IF(B17&lt;85,0.05,LOOKUP(B17,{85,90,95},{0.1,0.2,0.3})))</f>
        <v>0</v>
      </c>
      <c r="J17" s="46"/>
      <c r="K17" s="17">
        <f t="shared" si="2"/>
        <v>0</v>
      </c>
      <c r="L17" s="17">
        <f>K17*IF(C17&lt;=3,3.5-C17,IF(B17&lt;85,0.05,ПРСМОТР(B17,{85,90,95},{0.1,0.2,0.3})))</f>
        <v>0</v>
      </c>
      <c r="M17" s="48"/>
      <c r="N17" s="27">
        <f t="shared" si="3"/>
        <v>0</v>
      </c>
      <c r="O17" s="30">
        <f>N17*IF(C17&lt;=3,3.5-C17,IF(B17&lt;85,0.05,LOOKUP(B17,{85,90,95},{0.1,0.2,0.3})))</f>
        <v>0</v>
      </c>
      <c r="P17" s="50"/>
      <c r="Q17" s="25">
        <f t="shared" si="4"/>
        <v>0</v>
      </c>
      <c r="R17" s="25">
        <f>Q17*IF(C17&lt;=3,3.5-C17,IF(B17&lt;85,0.05,LOOKUP(B17,{85,90,95},{0.1,0.2,0.3})))</f>
        <v>0</v>
      </c>
      <c r="S17" s="52"/>
      <c r="T17" s="28">
        <f t="shared" si="5"/>
        <v>0</v>
      </c>
      <c r="U17" s="31">
        <f>T17*IF(C17&lt;=3,3.5-C17,IF(B17&lt;85,0.05,LOOKUP(B17,{85,90,95},{0.1,0.2,0.3})))</f>
        <v>0</v>
      </c>
      <c r="V17" s="41"/>
      <c r="W17" s="34">
        <f t="shared" si="6"/>
        <v>0</v>
      </c>
      <c r="X17" s="34">
        <f>W17*IF(C17&lt;=3,3.5-C17,IF(B17&lt;85,0.05,LOOKUP(B17,{85,90,95},{0.1,0.2,0.3})))</f>
        <v>0</v>
      </c>
      <c r="Y17" s="43"/>
      <c r="Z17" s="26">
        <f t="shared" si="7"/>
        <v>0</v>
      </c>
      <c r="AA17" s="29">
        <f>Z17*IF(C17&lt;=3,3.5-C17,IF(B17&lt;85,0.05,LOOKUP(B17,{85,90,95},{0.1,0.2,0.3})))</f>
        <v>0</v>
      </c>
      <c r="AB17" s="46"/>
      <c r="AC17" s="17">
        <f t="shared" si="8"/>
        <v>0</v>
      </c>
      <c r="AD17" s="17">
        <f>AC17*IF(C17&lt;=3,3.5-C17,IF(B17&lt;85,0.05,LOOKUP(B17,{85,90,95},{0.1,0.2,0.3})))</f>
        <v>0</v>
      </c>
      <c r="AE17" s="48"/>
      <c r="AF17" s="27">
        <f t="shared" si="9"/>
        <v>0</v>
      </c>
      <c r="AG17" s="30">
        <f>AF17*IF(C17&lt;=3,3.5-C17,IF(B17&lt;85,0.05,LOOKUP(B17,{85,90,95},{0.1,0.2,0.3})))</f>
        <v>0</v>
      </c>
    </row>
    <row r="18" spans="1:33" x14ac:dyDescent="0.25">
      <c r="A18" s="35">
        <v>14</v>
      </c>
      <c r="B18" s="39"/>
      <c r="C18" s="40"/>
      <c r="D18" s="41"/>
      <c r="E18" s="34">
        <f t="shared" si="0"/>
        <v>0</v>
      </c>
      <c r="F18" s="34">
        <f>E18*IF(C18&lt;=3,3.5-C18,IF(B18&lt;85,0.05,LOOKUP(B18,{85,90,95},{0.1,0.2,0.3})))</f>
        <v>0</v>
      </c>
      <c r="G18" s="44"/>
      <c r="H18" s="26">
        <f t="shared" si="1"/>
        <v>0</v>
      </c>
      <c r="I18" s="29">
        <f>H18*IF(C18&lt;=3,3.5-C18,IF(B18&lt;85,0.05,LOOKUP(B18,{85,90,95},{0.1,0.2,0.3})))</f>
        <v>0</v>
      </c>
      <c r="J18" s="46"/>
      <c r="K18" s="17">
        <f t="shared" si="2"/>
        <v>0</v>
      </c>
      <c r="L18" s="17">
        <f>K18*IF(C18&lt;=3,3.5-C18,IF(B18&lt;85,0.05,ПРСМОТР(B18,{85,90,95},{0.1,0.2,0.3})))</f>
        <v>0</v>
      </c>
      <c r="M18" s="48"/>
      <c r="N18" s="27">
        <f t="shared" si="3"/>
        <v>0</v>
      </c>
      <c r="O18" s="30">
        <f>N18*IF(C18&lt;=3,3.5-C18,IF(B18&lt;85,0.05,LOOKUP(B18,{85,90,95},{0.1,0.2,0.3})))</f>
        <v>0</v>
      </c>
      <c r="P18" s="50"/>
      <c r="Q18" s="25">
        <f t="shared" si="4"/>
        <v>0</v>
      </c>
      <c r="R18" s="25">
        <f>Q18*IF(C18&lt;=3,3.5-C18,IF(B18&lt;85,0.05,LOOKUP(B18,{85,90,95},{0.1,0.2,0.3})))</f>
        <v>0</v>
      </c>
      <c r="S18" s="52"/>
      <c r="T18" s="28">
        <f t="shared" si="5"/>
        <v>0</v>
      </c>
      <c r="U18" s="31">
        <f>T18*IF(C18&lt;=3,3.5-C18,IF(B18&lt;85,0.05,LOOKUP(B18,{85,90,95},{0.1,0.2,0.3})))</f>
        <v>0</v>
      </c>
      <c r="V18" s="41"/>
      <c r="W18" s="34">
        <f t="shared" si="6"/>
        <v>0</v>
      </c>
      <c r="X18" s="34">
        <f>W18*IF(C18&lt;=3,3.5-C18,IF(B18&lt;85,0.05,LOOKUP(B18,{85,90,95},{0.1,0.2,0.3})))</f>
        <v>0</v>
      </c>
      <c r="Y18" s="44"/>
      <c r="Z18" s="26">
        <f t="shared" si="7"/>
        <v>0</v>
      </c>
      <c r="AA18" s="29">
        <f>Z18*IF(C18&lt;=3,3.5-C18,IF(B18&lt;85,0.05,LOOKUP(B18,{85,90,95},{0.1,0.2,0.3})))</f>
        <v>0</v>
      </c>
      <c r="AB18" s="46"/>
      <c r="AC18" s="17">
        <f t="shared" si="8"/>
        <v>0</v>
      </c>
      <c r="AD18" s="17">
        <f>AC18*IF(C18&lt;=3,3.5-C18,IF(B18&lt;85,0.05,LOOKUP(B18,{85,90,95},{0.1,0.2,0.3})))</f>
        <v>0</v>
      </c>
      <c r="AE18" s="48"/>
      <c r="AF18" s="27">
        <f t="shared" si="9"/>
        <v>0</v>
      </c>
      <c r="AG18" s="30">
        <f>AF18*IF(C18&lt;=3,3.5-C18,IF(B18&lt;85,0.05,LOOKUP(B18,{85,90,95},{0.1,0.2,0.3})))</f>
        <v>0</v>
      </c>
    </row>
    <row r="19" spans="1:33" x14ac:dyDescent="0.25">
      <c r="A19" s="35">
        <v>15</v>
      </c>
      <c r="B19" s="39"/>
      <c r="C19" s="40"/>
      <c r="D19" s="41"/>
      <c r="E19" s="34">
        <f t="shared" si="0"/>
        <v>0</v>
      </c>
      <c r="F19" s="34">
        <f>E19*IF(C19&lt;=3,3.5-C19,IF(B19&lt;85,0.05,LOOKUP(B19,{85,90,95},{0.1,0.2,0.3})))</f>
        <v>0</v>
      </c>
      <c r="G19" s="44"/>
      <c r="H19" s="26">
        <f t="shared" si="1"/>
        <v>0</v>
      </c>
      <c r="I19" s="29">
        <f>H19*IF(C19&lt;=3,3.5-C19,IF(B19&lt;85,0.05,LOOKUP(B19,{85,90,95},{0.1,0.2,0.3})))</f>
        <v>0</v>
      </c>
      <c r="J19" s="46"/>
      <c r="K19" s="17">
        <f t="shared" si="2"/>
        <v>0</v>
      </c>
      <c r="L19" s="17">
        <f>K19*IF(C19&lt;=3,3.5-C19,IF(B19&lt;85,0.05,ПРСМОТР(B19,{85,90,95},{0.1,0.2,0.3})))</f>
        <v>0</v>
      </c>
      <c r="M19" s="48"/>
      <c r="N19" s="27">
        <f t="shared" si="3"/>
        <v>0</v>
      </c>
      <c r="O19" s="30">
        <f>N19*IF(C19&lt;=3,3.5-C19,IF(B19&lt;85,0.05,LOOKUP(B19,{85,90,95},{0.1,0.2,0.3})))</f>
        <v>0</v>
      </c>
      <c r="P19" s="50"/>
      <c r="Q19" s="25">
        <f t="shared" si="4"/>
        <v>0</v>
      </c>
      <c r="R19" s="25">
        <f>Q19*IF(C19&lt;=3,3.5-C19,IF(B19&lt;85,0.05,LOOKUP(B19,{85,90,95},{0.1,0.2,0.3})))</f>
        <v>0</v>
      </c>
      <c r="S19" s="52"/>
      <c r="T19" s="28">
        <f t="shared" si="5"/>
        <v>0</v>
      </c>
      <c r="U19" s="31">
        <f>T19*IF(C19&lt;=3,3.5-C19,IF(B19&lt;85,0.05,LOOKUP(B19,{85,90,95},{0.1,0.2,0.3})))</f>
        <v>0</v>
      </c>
      <c r="V19" s="41"/>
      <c r="W19" s="34">
        <f t="shared" si="6"/>
        <v>0</v>
      </c>
      <c r="X19" s="34">
        <f>W19*IF(C19&lt;=3,3.5-C19,IF(B19&lt;85,0.05,LOOKUP(B19,{85,90,95},{0.1,0.2,0.3})))</f>
        <v>0</v>
      </c>
      <c r="Y19" s="44"/>
      <c r="Z19" s="26">
        <f t="shared" si="7"/>
        <v>0</v>
      </c>
      <c r="AA19" s="29">
        <f>Z19*IF(C19&lt;=3,3.5-C19,IF(B19&lt;85,0.05,LOOKUP(B19,{85,90,95},{0.1,0.2,0.3})))</f>
        <v>0</v>
      </c>
      <c r="AB19" s="46"/>
      <c r="AC19" s="17">
        <f t="shared" si="8"/>
        <v>0</v>
      </c>
      <c r="AD19" s="17">
        <f>AC19*IF(C19&lt;=3,3.5-C19,IF(B19&lt;85,0.05,LOOKUP(B19,{85,90,95},{0.1,0.2,0.3})))</f>
        <v>0</v>
      </c>
      <c r="AE19" s="48"/>
      <c r="AF19" s="27">
        <f t="shared" si="9"/>
        <v>0</v>
      </c>
      <c r="AG19" s="30">
        <f>AF19*IF(C19&lt;=3,3.5-C19,IF(B19&lt;85,0.05,LOOKUP(B19,{85,90,95},{0.1,0.2,0.3})))</f>
        <v>0</v>
      </c>
    </row>
    <row r="20" spans="1:33" x14ac:dyDescent="0.25">
      <c r="A20" s="35">
        <v>16</v>
      </c>
      <c r="B20" s="39"/>
      <c r="C20" s="40"/>
      <c r="D20" s="41"/>
      <c r="E20" s="34">
        <f t="shared" si="0"/>
        <v>0</v>
      </c>
      <c r="F20" s="34">
        <f>E20*IF(C20&lt;=3,3.5-C20,IF(B20&lt;85,0.05,LOOKUP(B20,{85,90,95},{0.1,0.2,0.3})))</f>
        <v>0</v>
      </c>
      <c r="G20" s="44"/>
      <c r="H20" s="26">
        <f t="shared" si="1"/>
        <v>0</v>
      </c>
      <c r="I20" s="29">
        <f>H20*IF(C20&lt;=3,3.5-C20,IF(B20&lt;85,0.05,LOOKUP(B20,{85,90,95},{0.1,0.2,0.3})))</f>
        <v>0</v>
      </c>
      <c r="J20" s="46"/>
      <c r="K20" s="17">
        <f t="shared" si="2"/>
        <v>0</v>
      </c>
      <c r="L20" s="17">
        <f>K20*IF(C20&lt;=3,3.5-C20,IF(B20&lt;85,0.05,ПРСМОТР(B20,{85,90,95},{0.1,0.2,0.3})))</f>
        <v>0</v>
      </c>
      <c r="M20" s="48"/>
      <c r="N20" s="27">
        <f t="shared" si="3"/>
        <v>0</v>
      </c>
      <c r="O20" s="30">
        <f>N20*IF(C20&lt;=3,3.5-C20,IF(B20&lt;85,0.05,LOOKUP(B20,{85,90,95},{0.1,0.2,0.3})))</f>
        <v>0</v>
      </c>
      <c r="P20" s="50"/>
      <c r="Q20" s="25">
        <f t="shared" si="4"/>
        <v>0</v>
      </c>
      <c r="R20" s="25">
        <f>Q20*IF(C20&lt;=3,3.5-C20,IF(B20&lt;85,0.05,LOOKUP(B20,{85,90,95},{0.1,0.2,0.3})))</f>
        <v>0</v>
      </c>
      <c r="S20" s="52"/>
      <c r="T20" s="28">
        <f t="shared" si="5"/>
        <v>0</v>
      </c>
      <c r="U20" s="31">
        <f>T20*IF(C20&lt;=3,3.5-C20,IF(B20&lt;85,0.05,LOOKUP(B20,{85,90,95},{0.1,0.2,0.3})))</f>
        <v>0</v>
      </c>
      <c r="V20" s="41"/>
      <c r="W20" s="34">
        <f t="shared" si="6"/>
        <v>0</v>
      </c>
      <c r="X20" s="34">
        <f>W20*IF(C20&lt;=3,3.5-C20,IF(B20&lt;85,0.05,LOOKUP(B20,{85,90,95},{0.1,0.2,0.3})))</f>
        <v>0</v>
      </c>
      <c r="Y20" s="44"/>
      <c r="Z20" s="26">
        <f t="shared" si="7"/>
        <v>0</v>
      </c>
      <c r="AA20" s="29">
        <f>Z20*IF(C20&lt;=3,3.5-C20,IF(B20&lt;85,0.05,LOOKUP(B20,{85,90,95},{0.1,0.2,0.3})))</f>
        <v>0</v>
      </c>
      <c r="AB20" s="46"/>
      <c r="AC20" s="17">
        <f t="shared" si="8"/>
        <v>0</v>
      </c>
      <c r="AD20" s="17">
        <f>AC20*IF(C20&lt;=3,3.5-C20,IF(B20&lt;85,0.05,LOOKUP(B20,{85,90,95},{0.1,0.2,0.3})))</f>
        <v>0</v>
      </c>
      <c r="AE20" s="48"/>
      <c r="AF20" s="27">
        <f t="shared" si="9"/>
        <v>0</v>
      </c>
      <c r="AG20" s="30">
        <f>AF20*IF(C20&lt;=3,3.5-C20,IF(B20&lt;85,0.05,LOOKUP(B20,{85,90,95},{0.1,0.2,0.3})))</f>
        <v>0</v>
      </c>
    </row>
    <row r="21" spans="1:33" x14ac:dyDescent="0.25">
      <c r="A21" s="35">
        <v>17</v>
      </c>
      <c r="B21" s="39"/>
      <c r="C21" s="40"/>
      <c r="D21" s="41"/>
      <c r="E21" s="34">
        <f t="shared" si="0"/>
        <v>0</v>
      </c>
      <c r="F21" s="34">
        <f>E21*IF(C21&lt;=3,3.5-C21,IF(B21&lt;85,0.05,LOOKUP(B21,{85,90,95},{0.1,0.2,0.3})))</f>
        <v>0</v>
      </c>
      <c r="G21" s="44"/>
      <c r="H21" s="26">
        <f t="shared" si="1"/>
        <v>0</v>
      </c>
      <c r="I21" s="29">
        <f>H21*IF(C21&lt;=3,3.5-C21,IF(B21&lt;85,0.05,LOOKUP(B21,{85,90,95},{0.1,0.2,0.3})))</f>
        <v>0</v>
      </c>
      <c r="J21" s="46"/>
      <c r="K21" s="17">
        <f t="shared" si="2"/>
        <v>0</v>
      </c>
      <c r="L21" s="17">
        <f>K21*IF(C21&lt;=3,3.5-C21,IF(B21&lt;85,0.05,ПРСМОТР(B21,{85,90,95},{0.1,0.2,0.3})))</f>
        <v>0</v>
      </c>
      <c r="M21" s="48"/>
      <c r="N21" s="27">
        <f t="shared" si="3"/>
        <v>0</v>
      </c>
      <c r="O21" s="30">
        <f>N21*IF(C21&lt;=3,3.5-C21,IF(B21&lt;85,0.05,LOOKUP(B21,{85,90,95},{0.1,0.2,0.3})))</f>
        <v>0</v>
      </c>
      <c r="P21" s="50"/>
      <c r="Q21" s="25">
        <f t="shared" si="4"/>
        <v>0</v>
      </c>
      <c r="R21" s="25">
        <f>Q21*IF(C21&lt;=3,3.5-C21,IF(B21&lt;85,0.05,LOOKUP(B21,{85,90,95},{0.1,0.2,0.3})))</f>
        <v>0</v>
      </c>
      <c r="S21" s="52"/>
      <c r="T21" s="28">
        <f t="shared" si="5"/>
        <v>0</v>
      </c>
      <c r="U21" s="31">
        <f>T21*IF(C21&lt;=3,3.5-C21,IF(B21&lt;85,0.05,LOOKUP(B21,{85,90,95},{0.1,0.2,0.3})))</f>
        <v>0</v>
      </c>
      <c r="V21" s="41"/>
      <c r="W21" s="34">
        <f t="shared" si="6"/>
        <v>0</v>
      </c>
      <c r="X21" s="34">
        <f>W21*IF(C21&lt;=3,3.5-C21,IF(B21&lt;85,0.05,LOOKUP(B21,{85,90,95},{0.1,0.2,0.3})))</f>
        <v>0</v>
      </c>
      <c r="Y21" s="44"/>
      <c r="Z21" s="26">
        <f t="shared" si="7"/>
        <v>0</v>
      </c>
      <c r="AA21" s="29">
        <f>Z21*IF(C21&lt;=3,3.5-C21,IF(B21&lt;85,0.05,LOOKUP(B21,{85,90,95},{0.1,0.2,0.3})))</f>
        <v>0</v>
      </c>
      <c r="AB21" s="46"/>
      <c r="AC21" s="17">
        <f t="shared" si="8"/>
        <v>0</v>
      </c>
      <c r="AD21" s="17">
        <f>AC21*IF(C21&lt;=3,3.5-C21,IF(B21&lt;85,0.05,LOOKUP(B21,{85,90,95},{0.1,0.2,0.3})))</f>
        <v>0</v>
      </c>
      <c r="AE21" s="48"/>
      <c r="AF21" s="27">
        <f t="shared" si="9"/>
        <v>0</v>
      </c>
      <c r="AG21" s="30">
        <f>AF21*IF(C21&lt;=3,3.5-C21,IF(B21&lt;85,0.05,LOOKUP(B21,{85,90,95},{0.1,0.2,0.3})))</f>
        <v>0</v>
      </c>
    </row>
    <row r="22" spans="1:33" x14ac:dyDescent="0.25">
      <c r="A22" s="35">
        <v>18</v>
      </c>
      <c r="B22" s="39"/>
      <c r="C22" s="40"/>
      <c r="D22" s="41"/>
      <c r="E22" s="34">
        <f t="shared" si="0"/>
        <v>0</v>
      </c>
      <c r="F22" s="34">
        <f>E22*IF(C22&lt;=3,3.5-C22,IF(B22&lt;85,0.05,LOOKUP(B22,{85,90,95},{0.1,0.2,0.3})))</f>
        <v>0</v>
      </c>
      <c r="G22" s="44"/>
      <c r="H22" s="26">
        <f t="shared" si="1"/>
        <v>0</v>
      </c>
      <c r="I22" s="29">
        <f>H22*IF(C22&lt;=3,3.5-C22,IF(B22&lt;85,0.05,LOOKUP(B22,{85,90,95},{0.1,0.2,0.3})))</f>
        <v>0</v>
      </c>
      <c r="J22" s="46"/>
      <c r="K22" s="17">
        <f>B22-J22</f>
        <v>0</v>
      </c>
      <c r="L22" s="17">
        <f>K22*IF(C22&lt;=3,3.5-C22,IF(B22&lt;85,0.05,ПРСМОТР(B22,{85,90,95},{0.1,0.2,0.3})))</f>
        <v>0</v>
      </c>
      <c r="M22" s="48"/>
      <c r="N22" s="27">
        <f t="shared" si="3"/>
        <v>0</v>
      </c>
      <c r="O22" s="30">
        <f>N22*IF(C22&lt;=3,3.5-C22,IF(B22&lt;85,0.05,LOOKUP(B22,{85,90,95},{0.1,0.2,0.3})))</f>
        <v>0</v>
      </c>
      <c r="P22" s="50"/>
      <c r="Q22" s="25">
        <f t="shared" si="4"/>
        <v>0</v>
      </c>
      <c r="R22" s="25">
        <f>Q22*IF(C22&lt;=3,3.5-C22,IF(B22&lt;85,0.05,LOOKUP(B22,{85,90,95},{0.1,0.2,0.3})))</f>
        <v>0</v>
      </c>
      <c r="S22" s="52"/>
      <c r="T22" s="28">
        <f t="shared" si="5"/>
        <v>0</v>
      </c>
      <c r="U22" s="31">
        <f>T22*IF(C22&lt;=3,3.5-C22,IF(B22&lt;85,0.05,LOOKUP(B22,{85,90,95},{0.1,0.2,0.3})))</f>
        <v>0</v>
      </c>
      <c r="V22" s="41"/>
      <c r="W22" s="34">
        <f t="shared" si="6"/>
        <v>0</v>
      </c>
      <c r="X22" s="34">
        <f>W22*IF(C22&lt;=3,3.5-C22,IF(B22&lt;85,0.05,LOOKUP(B22,{85,90,95},{0.1,0.2,0.3})))</f>
        <v>0</v>
      </c>
      <c r="Y22" s="44"/>
      <c r="Z22" s="26">
        <f t="shared" si="7"/>
        <v>0</v>
      </c>
      <c r="AA22" s="29">
        <f>Z22*IF(C22&lt;=3,3.5-C22,IF(B22&lt;85,0.05,LOOKUP(B22,{85,90,95},{0.1,0.2,0.3})))</f>
        <v>0</v>
      </c>
      <c r="AB22" s="46"/>
      <c r="AC22" s="17">
        <f t="shared" si="8"/>
        <v>0</v>
      </c>
      <c r="AD22" s="17">
        <f>AC22*IF(C22&lt;=3,3.5-C22,IF(B22&lt;85,0.05,LOOKUP(B22,{85,90,95},{0.1,0.2,0.3})))</f>
        <v>0</v>
      </c>
      <c r="AE22" s="48"/>
      <c r="AF22" s="27">
        <f t="shared" si="9"/>
        <v>0</v>
      </c>
      <c r="AG22" s="30">
        <f>AF22*IF(C22&lt;=3,3.5-C22,IF(B22&lt;85,0.05,LOOKUP(B22,{85,90,95},{0.1,0.2,0.3})))</f>
        <v>0</v>
      </c>
    </row>
    <row r="23" spans="1:33" x14ac:dyDescent="0.25">
      <c r="A23" s="35">
        <v>19</v>
      </c>
      <c r="B23" s="39"/>
      <c r="C23" s="40"/>
      <c r="D23" s="41"/>
      <c r="E23" s="34">
        <f t="shared" si="0"/>
        <v>0</v>
      </c>
      <c r="F23" s="34">
        <f>E23*IF(C23&lt;=3,3.5-C23,IF(B23&lt;85,0.05,LOOKUP(B23,{85,90,95},{0.1,0.2,0.3})))</f>
        <v>0</v>
      </c>
      <c r="G23" s="44"/>
      <c r="H23" s="26">
        <f t="shared" si="1"/>
        <v>0</v>
      </c>
      <c r="I23" s="29">
        <f>H23*IF(C23&lt;=3,3.5-C23,IF(B23&lt;85,0.05,LOOKUP(B23,{85,90,95},{0.1,0.2,0.3})))</f>
        <v>0</v>
      </c>
      <c r="J23" s="46"/>
      <c r="K23" s="17">
        <f t="shared" si="2"/>
        <v>0</v>
      </c>
      <c r="L23" s="17">
        <f>K23*IF(C23&lt;=3,3.5-C23,IF(B23&lt;85,0.05,ПРСМОТР(B23,{85,90,95},{0.1,0.2,0.3})))</f>
        <v>0</v>
      </c>
      <c r="M23" s="48"/>
      <c r="N23" s="27">
        <f t="shared" si="3"/>
        <v>0</v>
      </c>
      <c r="O23" s="30">
        <f>N23*IF(C23&lt;=3,3.5-C23,IF(B23&lt;85,0.05,LOOKUP(B23,{85,90,95},{0.1,0.2,0.3})))</f>
        <v>0</v>
      </c>
      <c r="P23" s="50"/>
      <c r="Q23" s="25">
        <f t="shared" si="4"/>
        <v>0</v>
      </c>
      <c r="R23" s="25">
        <f>Q23*IF(C23&lt;=3,3.5-C23,IF(B23&lt;85,0.05,LOOKUP(B23,{85,90,95},{0.1,0.2,0.3})))</f>
        <v>0</v>
      </c>
      <c r="S23" s="52"/>
      <c r="T23" s="28">
        <f t="shared" si="5"/>
        <v>0</v>
      </c>
      <c r="U23" s="31">
        <f>T23*IF(C23&lt;=3,3.5-C23,IF(B23&lt;85,0.05,LOOKUP(B23,{85,90,95},{0.1,0.2,0.3})))</f>
        <v>0</v>
      </c>
      <c r="V23" s="41"/>
      <c r="W23" s="34">
        <f t="shared" si="6"/>
        <v>0</v>
      </c>
      <c r="X23" s="34">
        <f>W23*IF(C23&lt;=3,3.5-C23,IF(B23&lt;85,0.05,LOOKUP(B23,{85,90,95},{0.1,0.2,0.3})))</f>
        <v>0</v>
      </c>
      <c r="Y23" s="44"/>
      <c r="Z23" s="26">
        <f t="shared" si="7"/>
        <v>0</v>
      </c>
      <c r="AA23" s="29">
        <f>Z23*IF(C23&lt;=3,3.5-C23,IF(B23&lt;85,0.05,LOOKUP(B23,{85,90,95},{0.1,0.2,0.3})))</f>
        <v>0</v>
      </c>
      <c r="AB23" s="46"/>
      <c r="AC23" s="17">
        <f t="shared" si="8"/>
        <v>0</v>
      </c>
      <c r="AD23" s="17">
        <f>AC23*IF(C23&lt;=3,3.5-C23,IF(B23&lt;85,0.05,LOOKUP(B23,{85,90,95},{0.1,0.2,0.3})))</f>
        <v>0</v>
      </c>
      <c r="AE23" s="48"/>
      <c r="AF23" s="27">
        <f t="shared" si="9"/>
        <v>0</v>
      </c>
      <c r="AG23" s="30">
        <f>AF23*IF(C23&lt;=3,3.5-C23,IF(B23&lt;85,0.05,LOOKUP(B23,{85,90,95},{0.1,0.2,0.3})))</f>
        <v>0</v>
      </c>
    </row>
    <row r="24" spans="1:33" x14ac:dyDescent="0.25">
      <c r="A24" s="35">
        <v>20</v>
      </c>
      <c r="B24" s="39"/>
      <c r="C24" s="40"/>
      <c r="D24" s="41"/>
      <c r="E24" s="34">
        <f t="shared" si="0"/>
        <v>0</v>
      </c>
      <c r="F24" s="34">
        <f>E24*IF(C24&lt;=3,3.5-C24,IF(B24&lt;85,0.05,LOOKUP(B24,{85,90,95},{0.1,0.2,0.3})))</f>
        <v>0</v>
      </c>
      <c r="G24" s="43"/>
      <c r="H24" s="26">
        <f t="shared" si="1"/>
        <v>0</v>
      </c>
      <c r="I24" s="29">
        <f>H24*IF(C24&lt;=3,3.5-C24,IF(B24&lt;85,0.05,LOOKUP(B24,{85,90,95},{0.1,0.2,0.3})))</f>
        <v>0</v>
      </c>
      <c r="J24" s="46"/>
      <c r="K24" s="17">
        <f t="shared" si="2"/>
        <v>0</v>
      </c>
      <c r="L24" s="17">
        <f>K24*IF(C24&lt;=3,3.5-C24,IF(B24&lt;85,0.05,ПРСМОТР(B24,{85,90,95},{0.1,0.2,0.3})))</f>
        <v>0</v>
      </c>
      <c r="M24" s="48"/>
      <c r="N24" s="27">
        <f t="shared" si="3"/>
        <v>0</v>
      </c>
      <c r="O24" s="30">
        <f>N24*IF(C24&lt;=3,3.5-C24,IF(B24&lt;85,0.05,LOOKUP(B24,{85,90,95},{0.1,0.2,0.3})))</f>
        <v>0</v>
      </c>
      <c r="P24" s="50"/>
      <c r="Q24" s="25">
        <f t="shared" si="4"/>
        <v>0</v>
      </c>
      <c r="R24" s="25">
        <f>Q24*IF(C24&lt;=3,3.5-C24,IF(B24&lt;85,0.05,LOOKUP(B24,{85,90,95},{0.1,0.2,0.3})))</f>
        <v>0</v>
      </c>
      <c r="S24" s="52"/>
      <c r="T24" s="28">
        <f t="shared" si="5"/>
        <v>0</v>
      </c>
      <c r="U24" s="31">
        <f>T24*IF(C24&lt;=3,3.5-C24,IF(B24&lt;85,0.05,LOOKUP(B24,{85,90,95},{0.1,0.2,0.3})))</f>
        <v>0</v>
      </c>
      <c r="V24" s="41"/>
      <c r="W24" s="34">
        <f t="shared" si="6"/>
        <v>0</v>
      </c>
      <c r="X24" s="34">
        <f>W24*IF(C24&lt;=3,3.5-C24,IF(B24&lt;85,0.05,LOOKUP(B24,{85,90,95},{0.1,0.2,0.3})))</f>
        <v>0</v>
      </c>
      <c r="Y24" s="43"/>
      <c r="Z24" s="26">
        <f t="shared" si="7"/>
        <v>0</v>
      </c>
      <c r="AA24" s="29">
        <f>Z24*IF(C24&lt;=3,3.5-C24,IF(B24&lt;85,0.05,LOOKUP(B24,{85,90,95},{0.1,0.2,0.3})))</f>
        <v>0</v>
      </c>
      <c r="AB24" s="46"/>
      <c r="AC24" s="17">
        <f t="shared" si="8"/>
        <v>0</v>
      </c>
      <c r="AD24" s="17">
        <f>AC24*IF(C24&lt;=3,3.5-C24,IF(B24&lt;85,0.05,LOOKUP(B24,{85,90,95},{0.1,0.2,0.3})))</f>
        <v>0</v>
      </c>
      <c r="AE24" s="48"/>
      <c r="AF24" s="27">
        <f t="shared" si="9"/>
        <v>0</v>
      </c>
      <c r="AG24" s="30">
        <f>AF24*IF(C24&lt;=3,3.5-C24,IF(B24&lt;85,0.05,LOOKUP(B24,{85,90,95},{0.1,0.2,0.3})))</f>
        <v>0</v>
      </c>
    </row>
    <row r="25" spans="1:33" x14ac:dyDescent="0.25">
      <c r="A25" s="35">
        <v>21</v>
      </c>
      <c r="B25" s="39"/>
      <c r="C25" s="40"/>
      <c r="D25" s="41"/>
      <c r="E25" s="34">
        <f t="shared" si="0"/>
        <v>0</v>
      </c>
      <c r="F25" s="34">
        <f>E25*IF(C25&lt;=3,3.5-C25,IF(B25&lt;85,0.05,LOOKUP(B25,{85,90,95},{0.1,0.2,0.3})))</f>
        <v>0</v>
      </c>
      <c r="G25" s="43"/>
      <c r="H25" s="26">
        <f t="shared" si="1"/>
        <v>0</v>
      </c>
      <c r="I25" s="29">
        <f>H25*IF(C25&lt;=3,3.5-C25,IF(B25&lt;85,0.05,LOOKUP(B25,{85,90,95},{0.1,0.2,0.3})))</f>
        <v>0</v>
      </c>
      <c r="J25" s="46"/>
      <c r="K25" s="17">
        <f t="shared" si="2"/>
        <v>0</v>
      </c>
      <c r="L25" s="17">
        <f>K25*IF(C25&lt;=3,3.5-C25,IF(B25&lt;85,0.05,ПРСМОТР(B25,{85,90,95},{0.1,0.2,0.3})))</f>
        <v>0</v>
      </c>
      <c r="M25" s="48"/>
      <c r="N25" s="27">
        <f t="shared" si="3"/>
        <v>0</v>
      </c>
      <c r="O25" s="30">
        <f>N25*IF(C25&lt;=3,3.5-C25,IF(B25&lt;85,0.05,LOOKUP(B25,{85,90,95},{0.1,0.2,0.3})))</f>
        <v>0</v>
      </c>
      <c r="P25" s="50"/>
      <c r="Q25" s="25">
        <f>B25-P25</f>
        <v>0</v>
      </c>
      <c r="R25" s="25">
        <f>Q25*IF(C25&lt;=3,3.5-C25,IF(B25&lt;85,0.05,LOOKUP(B25,{85,90,95},{0.1,0.2,0.3})))</f>
        <v>0</v>
      </c>
      <c r="S25" s="52"/>
      <c r="T25" s="28">
        <f t="shared" si="5"/>
        <v>0</v>
      </c>
      <c r="U25" s="31">
        <f>T25*IF(C25&lt;=3,3.5-C25,IF(B25&lt;85,0.05,LOOKUP(B25,{85,90,95},{0.1,0.2,0.3})))</f>
        <v>0</v>
      </c>
      <c r="V25" s="41"/>
      <c r="W25" s="34">
        <f t="shared" si="6"/>
        <v>0</v>
      </c>
      <c r="X25" s="34">
        <f>W25*IF(C25&lt;=3,3.5-C25,IF(B25&lt;85,0.05,LOOKUP(B25,{85,90,95},{0.1,0.2,0.3})))</f>
        <v>0</v>
      </c>
      <c r="Y25" s="43"/>
      <c r="Z25" s="26">
        <f t="shared" si="7"/>
        <v>0</v>
      </c>
      <c r="AA25" s="29">
        <f>Z25*IF(C25&lt;=3,3.5-C25,IF(B25&lt;85,0.05,LOOKUP(B25,{85,90,95},{0.1,0.2,0.3})))</f>
        <v>0</v>
      </c>
      <c r="AB25" s="46"/>
      <c r="AC25" s="17">
        <f t="shared" si="8"/>
        <v>0</v>
      </c>
      <c r="AD25" s="17">
        <f>AC25*IF(C25&lt;=3,3.5-C25,IF(B25&lt;85,0.05,LOOKUP(B25,{85,90,95},{0.1,0.2,0.3})))</f>
        <v>0</v>
      </c>
      <c r="AE25" s="48"/>
      <c r="AF25" s="27">
        <f t="shared" si="9"/>
        <v>0</v>
      </c>
      <c r="AG25" s="30">
        <f>AF25*IF(C25&lt;=3,3.5-C25,IF(B25&lt;85,0.05,LOOKUP(B25,{85,90,95},{0.1,0.2,0.3})))</f>
        <v>0</v>
      </c>
    </row>
    <row r="26" spans="1:33" x14ac:dyDescent="0.25">
      <c r="A26" s="35">
        <v>22</v>
      </c>
      <c r="B26" s="39"/>
      <c r="C26" s="40"/>
      <c r="D26" s="41"/>
      <c r="E26" s="34">
        <f t="shared" si="0"/>
        <v>0</v>
      </c>
      <c r="F26" s="34">
        <f>E26*IF(C26&lt;=3,3.5-C26,IF(B26&lt;85,0.05,LOOKUP(B26,{85,90,95},{0.1,0.2,0.3})))</f>
        <v>0</v>
      </c>
      <c r="G26" s="43"/>
      <c r="H26" s="26">
        <f t="shared" si="1"/>
        <v>0</v>
      </c>
      <c r="I26" s="29">
        <f>H26*IF(C26&lt;=3,3.5-C26,IF(B26&lt;85,0.05,LOOKUP(B26,{85,90,95},{0.1,0.2,0.3})))</f>
        <v>0</v>
      </c>
      <c r="J26" s="46"/>
      <c r="K26" s="17">
        <f t="shared" si="2"/>
        <v>0</v>
      </c>
      <c r="L26" s="17">
        <f>K26*IF(C26&lt;=3,3.5-C26,IF(B26&lt;85,0.05,ПРСМОТР(B26,{85,90,95},{0.1,0.2,0.3})))</f>
        <v>0</v>
      </c>
      <c r="M26" s="48"/>
      <c r="N26" s="27">
        <f t="shared" si="3"/>
        <v>0</v>
      </c>
      <c r="O26" s="30">
        <f>N26*IF(C26&lt;=3,3.5-C26,IF(B26&lt;85,0.05,LOOKUP(B26,{85,90,95},{0.1,0.2,0.3})))</f>
        <v>0</v>
      </c>
      <c r="P26" s="50"/>
      <c r="Q26" s="25">
        <f t="shared" si="4"/>
        <v>0</v>
      </c>
      <c r="R26" s="25">
        <f>Q26*IF(C26&lt;=3,3.5-C26,IF(B26&lt;85,0.05,LOOKUP(B26,{85,90,95},{0.1,0.2,0.3})))</f>
        <v>0</v>
      </c>
      <c r="S26" s="52"/>
      <c r="T26" s="28">
        <f t="shared" si="5"/>
        <v>0</v>
      </c>
      <c r="U26" s="31">
        <f>T26*IF(C26&lt;=3,3.5-C26,IF(B26&lt;85,0.05,LOOKUP(B26,{85,90,95},{0.1,0.2,0.3})))</f>
        <v>0</v>
      </c>
      <c r="V26" s="41"/>
      <c r="W26" s="34">
        <f t="shared" si="6"/>
        <v>0</v>
      </c>
      <c r="X26" s="34">
        <f>W26*IF(C26&lt;=3,3.5-C26,IF(B26&lt;85,0.05,LOOKUP(B26,{85,90,95},{0.1,0.2,0.3})))</f>
        <v>0</v>
      </c>
      <c r="Y26" s="43"/>
      <c r="Z26" s="26">
        <f t="shared" si="7"/>
        <v>0</v>
      </c>
      <c r="AA26" s="29">
        <f>Z26*IF(C26&lt;=3,3.5-C26,IF(B26&lt;85,0.05,LOOKUP(B26,{85,90,95},{0.1,0.2,0.3})))</f>
        <v>0</v>
      </c>
      <c r="AB26" s="46"/>
      <c r="AC26" s="17">
        <f t="shared" si="8"/>
        <v>0</v>
      </c>
      <c r="AD26" s="17">
        <f>AC26*IF(C26&lt;=3,3.5-C26,IF(B26&lt;85,0.05,LOOKUP(B26,{85,90,95},{0.1,0.2,0.3})))</f>
        <v>0</v>
      </c>
      <c r="AE26" s="48"/>
      <c r="AF26" s="27">
        <f t="shared" si="9"/>
        <v>0</v>
      </c>
      <c r="AG26" s="30">
        <f>AF26*IF(C26&lt;=3,3.5-C26,IF(B26&lt;85,0.05,LOOKUP(B26,{85,90,95},{0.1,0.2,0.3})))</f>
        <v>0</v>
      </c>
    </row>
    <row r="27" spans="1:33" x14ac:dyDescent="0.25">
      <c r="A27" s="35">
        <v>23</v>
      </c>
      <c r="B27" s="39"/>
      <c r="C27" s="40"/>
      <c r="D27" s="41"/>
      <c r="E27" s="34">
        <f t="shared" si="0"/>
        <v>0</v>
      </c>
      <c r="F27" s="34">
        <f>E27*IF(C27&lt;=3,3.5-C27,IF(B27&lt;85,0.05,LOOKUP(B27,{85,90,95},{0.1,0.2,0.3})))</f>
        <v>0</v>
      </c>
      <c r="G27" s="43"/>
      <c r="H27" s="26">
        <f t="shared" si="1"/>
        <v>0</v>
      </c>
      <c r="I27" s="29">
        <f>H27*IF(C27&lt;=3,3.5-C27,IF(B27&lt;85,0.05,LOOKUP(B27,{85,90,95},{0.1,0.2,0.3})))</f>
        <v>0</v>
      </c>
      <c r="J27" s="46"/>
      <c r="K27" s="17">
        <f t="shared" si="2"/>
        <v>0</v>
      </c>
      <c r="L27" s="17">
        <f>K27*IF(C27&lt;=3,3.5-C27,IF(B27&lt;85,0.05,ПРСМОТР(B27,{85,90,95},{0.1,0.2,0.3})))</f>
        <v>0</v>
      </c>
      <c r="M27" s="48"/>
      <c r="N27" s="27">
        <f t="shared" si="3"/>
        <v>0</v>
      </c>
      <c r="O27" s="30">
        <f>N27*IF(C27&lt;=3,3.5-C27,IF(B27&lt;85,0.05,LOOKUP(B27,{85,90,95},{0.1,0.2,0.3})))</f>
        <v>0</v>
      </c>
      <c r="P27" s="50"/>
      <c r="Q27" s="25">
        <f t="shared" si="4"/>
        <v>0</v>
      </c>
      <c r="R27" s="25">
        <f>Q27*IF(C27&lt;=3,3.5-C27,IF(B27&lt;85,0.05,LOOKUP(B27,{85,90,95},{0.1,0.2,0.3})))</f>
        <v>0</v>
      </c>
      <c r="S27" s="52"/>
      <c r="T27" s="28">
        <f t="shared" si="5"/>
        <v>0</v>
      </c>
      <c r="U27" s="31">
        <f>T27*IF(C27&lt;=3,3.5-C27,IF(B27&lt;85,0.05,LOOKUP(B27,{85,90,95},{0.1,0.2,0.3})))</f>
        <v>0</v>
      </c>
      <c r="V27" s="41"/>
      <c r="W27" s="34">
        <f t="shared" si="6"/>
        <v>0</v>
      </c>
      <c r="X27" s="34">
        <f>W27*IF(C27&lt;=3,3.5-C27,IF(B27&lt;85,0.05,LOOKUP(B27,{85,90,95},{0.1,0.2,0.3})))</f>
        <v>0</v>
      </c>
      <c r="Y27" s="43"/>
      <c r="Z27" s="26">
        <f t="shared" si="7"/>
        <v>0</v>
      </c>
      <c r="AA27" s="29">
        <f>Z27*IF(C27&lt;=3,3.5-C27,IF(B27&lt;85,0.05,LOOKUP(B27,{85,90,95},{0.1,0.2,0.3})))</f>
        <v>0</v>
      </c>
      <c r="AB27" s="46"/>
      <c r="AC27" s="17">
        <f t="shared" si="8"/>
        <v>0</v>
      </c>
      <c r="AD27" s="17">
        <f>AC27*IF(C27&lt;=3,3.5-C27,IF(B27&lt;85,0.05,LOOKUP(B27,{85,90,95},{0.1,0.2,0.3})))</f>
        <v>0</v>
      </c>
      <c r="AE27" s="48"/>
      <c r="AF27" s="27">
        <f t="shared" si="9"/>
        <v>0</v>
      </c>
      <c r="AG27" s="30">
        <f>AF27*IF(C27&lt;=3,3.5-C27,IF(B27&lt;85,0.05,LOOKUP(B27,{85,90,95},{0.1,0.2,0.3})))</f>
        <v>0</v>
      </c>
    </row>
    <row r="28" spans="1:33" x14ac:dyDescent="0.25">
      <c r="A28" s="35">
        <v>24</v>
      </c>
      <c r="B28" s="39"/>
      <c r="C28" s="40"/>
      <c r="D28" s="41"/>
      <c r="E28" s="34">
        <f t="shared" si="0"/>
        <v>0</v>
      </c>
      <c r="F28" s="34">
        <f>E28*IF(C28&lt;=3,3.5-C28,IF(B28&lt;85,0.05,LOOKUP(B28,{85,90,95},{0.1,0.2,0.3})))</f>
        <v>0</v>
      </c>
      <c r="G28" s="43"/>
      <c r="H28" s="26">
        <f>C28-G28</f>
        <v>0</v>
      </c>
      <c r="I28" s="29">
        <f>H28*IF(C28&lt;=3,3.5-C28,IF(B28&lt;85,0.05,LOOKUP(B28,{85,90,95},{0.1,0.2,0.3})))</f>
        <v>0</v>
      </c>
      <c r="J28" s="46"/>
      <c r="K28" s="17">
        <f t="shared" si="2"/>
        <v>0</v>
      </c>
      <c r="L28" s="17">
        <f>K28*IF(C28&lt;=3,3.5-C28,IF(B28&lt;85,0.05,ПРСМОТР(B28,{85,90,95},{0.1,0.2,0.3})))</f>
        <v>0</v>
      </c>
      <c r="M28" s="48"/>
      <c r="N28" s="27">
        <f t="shared" si="3"/>
        <v>0</v>
      </c>
      <c r="O28" s="30">
        <f>N28*IF(C28&lt;=3,3.5-C28,IF(B28&lt;85,0.05,LOOKUP(B28,{85,90,95},{0.1,0.2,0.3})))</f>
        <v>0</v>
      </c>
      <c r="P28" s="50"/>
      <c r="Q28" s="25">
        <f t="shared" si="4"/>
        <v>0</v>
      </c>
      <c r="R28" s="25">
        <f>Q28*IF(C28&lt;=3,3.5-C28,IF(B28&lt;85,0.05,LOOKUP(B28,{85,90,95},{0.1,0.2,0.3})))</f>
        <v>0</v>
      </c>
      <c r="S28" s="52"/>
      <c r="T28" s="28">
        <f t="shared" si="5"/>
        <v>0</v>
      </c>
      <c r="U28" s="31">
        <f>T28*IF(C28&lt;=3,3.5-C28,IF(B28&lt;85,0.05,LOOKUP(B28,{85,90,95},{0.1,0.2,0.3})))</f>
        <v>0</v>
      </c>
      <c r="V28" s="41"/>
      <c r="W28" s="34">
        <f t="shared" si="6"/>
        <v>0</v>
      </c>
      <c r="X28" s="34">
        <f>W28*IF(C28&lt;=3,3.5-C28,IF(B28&lt;85,0.05,LOOKUP(B28,{85,90,95},{0.1,0.2,0.3})))</f>
        <v>0</v>
      </c>
      <c r="Y28" s="43"/>
      <c r="Z28" s="26">
        <f t="shared" si="7"/>
        <v>0</v>
      </c>
      <c r="AA28" s="29">
        <f>Z28*IF(C28&lt;=3,3.5-C28,IF(B28&lt;85,0.05,LOOKUP(B28,{85,90,95},{0.1,0.2,0.3})))</f>
        <v>0</v>
      </c>
      <c r="AB28" s="46"/>
      <c r="AC28" s="17">
        <f t="shared" si="8"/>
        <v>0</v>
      </c>
      <c r="AD28" s="17">
        <f>AC28*IF(C28&lt;=3,3.5-C28,IF(B28&lt;85,0.05,LOOKUP(B28,{85,90,95},{0.1,0.2,0.3})))</f>
        <v>0</v>
      </c>
      <c r="AE28" s="48"/>
      <c r="AF28" s="27">
        <f t="shared" si="9"/>
        <v>0</v>
      </c>
      <c r="AG28" s="30">
        <f>AF28*IF(C28&lt;=3,3.5-C28,IF(B28&lt;85,0.05,LOOKUP(B28,{85,90,95},{0.1,0.2,0.3})))</f>
        <v>0</v>
      </c>
    </row>
    <row r="29" spans="1:33" x14ac:dyDescent="0.25">
      <c r="A29" s="35">
        <v>25</v>
      </c>
      <c r="B29" s="39"/>
      <c r="C29" s="40"/>
      <c r="D29" s="41"/>
      <c r="E29" s="34">
        <f t="shared" si="0"/>
        <v>0</v>
      </c>
      <c r="F29" s="34">
        <f>E29*IF(C29&lt;=3,3.5-C29,IF(B29&lt;85,0.05,LOOKUP(B29,{85,90,95},{0.1,0.2,0.3})))</f>
        <v>0</v>
      </c>
      <c r="G29" s="44"/>
      <c r="H29" s="26">
        <f t="shared" ref="H29:H43" si="10">C29-G29</f>
        <v>0</v>
      </c>
      <c r="I29" s="29">
        <f>H29*IF(C29&lt;=3,3.5-C29,IF(B29&lt;85,0.05,LOOKUP(B29,{85,90,95},{0.1,0.2,0.3})))</f>
        <v>0</v>
      </c>
      <c r="J29" s="46"/>
      <c r="K29" s="17">
        <f t="shared" si="2"/>
        <v>0</v>
      </c>
      <c r="L29" s="17">
        <f>K29*IF(C29&lt;=3,3.5-C29,IF(B29&lt;85,0.05,ПРСМОТР(B29,{85,90,95},{0.1,0.2,0.3})))</f>
        <v>0</v>
      </c>
      <c r="M29" s="48"/>
      <c r="N29" s="27">
        <f t="shared" si="3"/>
        <v>0</v>
      </c>
      <c r="O29" s="30">
        <f>N29*IF(C29&lt;=3,3.5-C29,IF(B29&lt;85,0.05,LOOKUP(B29,{85,90,95},{0.1,0.2,0.3})))</f>
        <v>0</v>
      </c>
      <c r="P29" s="50"/>
      <c r="Q29" s="25">
        <f>B29-P29</f>
        <v>0</v>
      </c>
      <c r="R29" s="25">
        <f>Q29*IF(C29&lt;=3,3.5-C29,IF(B29&lt;85,0.05,LOOKUP(B29,{85,90,95},{0.1,0.2,0.3})))</f>
        <v>0</v>
      </c>
      <c r="S29" s="52"/>
      <c r="T29" s="28">
        <f t="shared" si="5"/>
        <v>0</v>
      </c>
      <c r="U29" s="31">
        <f>T29*IF(C29&lt;=3,3.5-C29,IF(B29&lt;85,0.05,LOOKUP(B29,{85,90,95},{0.1,0.2,0.3})))</f>
        <v>0</v>
      </c>
      <c r="V29" s="41"/>
      <c r="W29" s="34">
        <f t="shared" si="6"/>
        <v>0</v>
      </c>
      <c r="X29" s="34">
        <f>W29*IF(C29&lt;=3,3.5-C29,IF(B29&lt;85,0.05,LOOKUP(B29,{85,90,95},{0.1,0.2,0.3})))</f>
        <v>0</v>
      </c>
      <c r="Y29" s="44"/>
      <c r="Z29" s="26">
        <f t="shared" si="7"/>
        <v>0</v>
      </c>
      <c r="AA29" s="29">
        <f>Z29*IF(C29&lt;=3,3.5-C29,IF(B29&lt;85,0.05,LOOKUP(B29,{85,90,95},{0.1,0.2,0.3})))</f>
        <v>0</v>
      </c>
      <c r="AB29" s="46"/>
      <c r="AC29" s="17">
        <f t="shared" si="8"/>
        <v>0</v>
      </c>
      <c r="AD29" s="17">
        <f>AC29*IF(C29&lt;=3,3.5-C29,IF(B29&lt;85,0.05,LOOKUP(B29,{85,90,95},{0.1,0.2,0.3})))</f>
        <v>0</v>
      </c>
      <c r="AE29" s="48"/>
      <c r="AF29" s="27">
        <f t="shared" si="9"/>
        <v>0</v>
      </c>
      <c r="AG29" s="30">
        <f>AF29*IF(C29&lt;=3,3.5-C29,IF(B29&lt;85,0.05,LOOKUP(B29,{85,90,95},{0.1,0.2,0.3})))</f>
        <v>0</v>
      </c>
    </row>
    <row r="30" spans="1:33" x14ac:dyDescent="0.25">
      <c r="A30" s="35">
        <v>26</v>
      </c>
      <c r="B30" s="39"/>
      <c r="C30" s="40"/>
      <c r="D30" s="41"/>
      <c r="E30" s="34">
        <f t="shared" si="0"/>
        <v>0</v>
      </c>
      <c r="F30" s="34">
        <f>E30*IF(C30&lt;=3,3.5-C30,IF(B30&lt;85,0.05,LOOKUP(B30,{85,90,95},{0.1,0.2,0.3})))</f>
        <v>0</v>
      </c>
      <c r="G30" s="43"/>
      <c r="H30" s="26">
        <f t="shared" si="10"/>
        <v>0</v>
      </c>
      <c r="I30" s="29">
        <f>H30*IF(C30&lt;=3,3.5-C30,IF(B30&lt;85,0.05,LOOKUP(B30,{85,90,95},{0.1,0.2,0.3})))</f>
        <v>0</v>
      </c>
      <c r="J30" s="46"/>
      <c r="K30" s="17">
        <f t="shared" si="2"/>
        <v>0</v>
      </c>
      <c r="L30" s="17">
        <f>K30*IF(C30&lt;=3,3.5-C30,IF(B30&lt;85,0.05,ПРСМОТР(B30,{85,90,95},{0.1,0.2,0.3})))</f>
        <v>0</v>
      </c>
      <c r="M30" s="48"/>
      <c r="N30" s="27">
        <f t="shared" si="3"/>
        <v>0</v>
      </c>
      <c r="O30" s="30">
        <f>N30*IF(C30&lt;=3,3.5-C30,IF(B30&lt;85,0.05,LOOKUP(B30,{85,90,95},{0.1,0.2,0.3})))</f>
        <v>0</v>
      </c>
      <c r="P30" s="50"/>
      <c r="Q30" s="25">
        <f>B30-P30</f>
        <v>0</v>
      </c>
      <c r="R30" s="25">
        <f>Q30*IF(C30&lt;=3,3.5-C30,IF(B30&lt;85,0.05,LOOKUP(B30,{85,90,95},{0.1,0.2,0.3})))</f>
        <v>0</v>
      </c>
      <c r="S30" s="52"/>
      <c r="T30" s="28">
        <f t="shared" si="5"/>
        <v>0</v>
      </c>
      <c r="U30" s="31">
        <f>T30*IF(C30&lt;=3,3.5-C30,IF(B30&lt;85,0.05,LOOKUP(B30,{85,90,95},{0.1,0.2,0.3})))</f>
        <v>0</v>
      </c>
      <c r="V30" s="41"/>
      <c r="W30" s="34">
        <f t="shared" si="6"/>
        <v>0</v>
      </c>
      <c r="X30" s="34">
        <f>W30*IF(C30&lt;=3,3.5-C30,IF(B30&lt;85,0.05,LOOKUP(B30,{85,90,95},{0.1,0.2,0.3})))</f>
        <v>0</v>
      </c>
      <c r="Y30" s="43"/>
      <c r="Z30" s="26">
        <f t="shared" si="7"/>
        <v>0</v>
      </c>
      <c r="AA30" s="29">
        <f>Z30*IF(C30&lt;=3,3.5-C30,IF(B30&lt;85,0.05,LOOKUP(B30,{85,90,95},{0.1,0.2,0.3})))</f>
        <v>0</v>
      </c>
      <c r="AB30" s="46"/>
      <c r="AC30" s="17">
        <f t="shared" si="8"/>
        <v>0</v>
      </c>
      <c r="AD30" s="17">
        <f>AC30*IF(C30&lt;=3,3.5-C30,IF(B30&lt;85,0.05,LOOKUP(B30,{85,90,95},{0.1,0.2,0.3})))</f>
        <v>0</v>
      </c>
      <c r="AE30" s="48"/>
      <c r="AF30" s="27">
        <f t="shared" si="9"/>
        <v>0</v>
      </c>
      <c r="AG30" s="30">
        <f>AF30*IF(C30&lt;=3,3.5-C30,IF(B30&lt;85,0.05,LOOKUP(B30,{85,90,95},{0.1,0.2,0.3})))</f>
        <v>0</v>
      </c>
    </row>
    <row r="31" spans="1:33" x14ac:dyDescent="0.25">
      <c r="A31" s="35">
        <v>27</v>
      </c>
      <c r="B31" s="39"/>
      <c r="C31" s="40"/>
      <c r="D31" s="41"/>
      <c r="E31" s="34">
        <f t="shared" si="0"/>
        <v>0</v>
      </c>
      <c r="F31" s="34">
        <f>E31*IF(C31&lt;=3,3.5-C31,IF(B31&lt;85,0.05,LOOKUP(B31,{85,90,95},{0.1,0.2,0.3})))</f>
        <v>0</v>
      </c>
      <c r="G31" s="43"/>
      <c r="H31" s="26">
        <f t="shared" si="10"/>
        <v>0</v>
      </c>
      <c r="I31" s="29">
        <f>H31*IF(C31&lt;=3,3.5-C31,IF(B31&lt;85,0.05,LOOKUP(B31,{85,90,95},{0.1,0.2,0.3})))</f>
        <v>0</v>
      </c>
      <c r="J31" s="46"/>
      <c r="K31" s="17">
        <f t="shared" si="2"/>
        <v>0</v>
      </c>
      <c r="L31" s="17">
        <f>K31*IF(C31&lt;=3,3.5-C31,IF(B31&lt;85,0.05,ПРСМОТР(B31,{85,90,95},{0.1,0.2,0.3})))</f>
        <v>0</v>
      </c>
      <c r="M31" s="48"/>
      <c r="N31" s="27">
        <f t="shared" si="3"/>
        <v>0</v>
      </c>
      <c r="O31" s="30">
        <f>N31*IF(C31&lt;=3,3.5-C31,IF(B31&lt;85,0.05,LOOKUP(B31,{85,90,95},{0.1,0.2,0.3})))</f>
        <v>0</v>
      </c>
      <c r="P31" s="50"/>
      <c r="Q31" s="25">
        <f t="shared" ref="Q31:Q57" si="11">B31-P31</f>
        <v>0</v>
      </c>
      <c r="R31" s="25">
        <f>Q31*IF(C31&lt;=3,3.5-C31,IF(B31&lt;85,0.05,LOOKUP(B31,{85,90,95},{0.1,0.2,0.3})))</f>
        <v>0</v>
      </c>
      <c r="S31" s="52"/>
      <c r="T31" s="28">
        <f t="shared" si="5"/>
        <v>0</v>
      </c>
      <c r="U31" s="31">
        <f>T31*IF(C31&lt;=3,3.5-C31,IF(B31&lt;85,0.05,LOOKUP(B31,{85,90,95},{0.1,0.2,0.3})))</f>
        <v>0</v>
      </c>
      <c r="V31" s="41"/>
      <c r="W31" s="34">
        <f t="shared" si="6"/>
        <v>0</v>
      </c>
      <c r="X31" s="34">
        <f>W31*IF(C31&lt;=3,3.5-C31,IF(B31&lt;85,0.05,LOOKUP(B31,{85,90,95},{0.1,0.2,0.3})))</f>
        <v>0</v>
      </c>
      <c r="Y31" s="43"/>
      <c r="Z31" s="26">
        <f t="shared" si="7"/>
        <v>0</v>
      </c>
      <c r="AA31" s="29">
        <f>Z31*IF(C31&lt;=3,3.5-C31,IF(B31&lt;85,0.05,LOOKUP(B31,{85,90,95},{0.1,0.2,0.3})))</f>
        <v>0</v>
      </c>
      <c r="AB31" s="46"/>
      <c r="AC31" s="17">
        <f t="shared" si="8"/>
        <v>0</v>
      </c>
      <c r="AD31" s="17">
        <f>AC31*IF(C31&lt;=3,3.5-C31,IF(B31&lt;85,0.05,LOOKUP(B31,{85,90,95},{0.1,0.2,0.3})))</f>
        <v>0</v>
      </c>
      <c r="AE31" s="48"/>
      <c r="AF31" s="27">
        <f t="shared" si="9"/>
        <v>0</v>
      </c>
      <c r="AG31" s="30">
        <f>AF31*IF(C31&lt;=3,3.5-C31,IF(B31&lt;85,0.05,LOOKUP(B31,{85,90,95},{0.1,0.2,0.3})))</f>
        <v>0</v>
      </c>
    </row>
    <row r="32" spans="1:33" x14ac:dyDescent="0.25">
      <c r="A32" s="35">
        <v>28</v>
      </c>
      <c r="B32" s="39"/>
      <c r="C32" s="40"/>
      <c r="D32" s="41"/>
      <c r="E32" s="34">
        <f t="shared" si="0"/>
        <v>0</v>
      </c>
      <c r="F32" s="34">
        <f>E32*IF(C32&lt;=3,3.5-C32,IF(B32&lt;85,0.05,LOOKUP(B32,{85,90,95},{0.1,0.2,0.3})))</f>
        <v>0</v>
      </c>
      <c r="G32" s="43"/>
      <c r="H32" s="26">
        <f t="shared" si="10"/>
        <v>0</v>
      </c>
      <c r="I32" s="29">
        <f>H32*IF(C32&lt;=3,3.5-C32,IF(B32&lt;85,0.05,LOOKUP(B32,{85,90,95},{0.1,0.2,0.3})))</f>
        <v>0</v>
      </c>
      <c r="J32" s="46"/>
      <c r="K32" s="17">
        <f t="shared" si="2"/>
        <v>0</v>
      </c>
      <c r="L32" s="17">
        <f>K32*IF(C32&lt;=3,3.5-C32,IF(B32&lt;85,0.05,ПРСМОТР(B32,{85,90,95},{0.1,0.2,0.3})))</f>
        <v>0</v>
      </c>
      <c r="M32" s="48"/>
      <c r="N32" s="27">
        <f t="shared" si="3"/>
        <v>0</v>
      </c>
      <c r="O32" s="30">
        <f>N32*IF(C32&lt;=3,3.5-C32,IF(B32&lt;85,0.05,LOOKUP(B32,{85,90,95},{0.1,0.2,0.3})))</f>
        <v>0</v>
      </c>
      <c r="P32" s="50"/>
      <c r="Q32" s="25">
        <f t="shared" si="11"/>
        <v>0</v>
      </c>
      <c r="R32" s="25">
        <f>Q32*IF(C32&lt;=3,3.5-C32,IF(B32&lt;85,0.05,LOOKUP(B32,{85,90,95},{0.1,0.2,0.3})))</f>
        <v>0</v>
      </c>
      <c r="S32" s="52"/>
      <c r="T32" s="28">
        <f t="shared" si="5"/>
        <v>0</v>
      </c>
      <c r="U32" s="31">
        <f>T32*IF(C32&lt;=3,3.5-C32,IF(B32&lt;85,0.05,LOOKUP(B32,{85,90,95},{0.1,0.2,0.3})))</f>
        <v>0</v>
      </c>
      <c r="V32" s="41"/>
      <c r="W32" s="34">
        <f t="shared" si="6"/>
        <v>0</v>
      </c>
      <c r="X32" s="34">
        <f>W32*IF(C32&lt;=3,3.5-C32,IF(B32&lt;85,0.05,LOOKUP(B32,{85,90,95},{0.1,0.2,0.3})))</f>
        <v>0</v>
      </c>
      <c r="Y32" s="43"/>
      <c r="Z32" s="26">
        <f t="shared" si="7"/>
        <v>0</v>
      </c>
      <c r="AA32" s="29">
        <f>Z32*IF(C32&lt;=3,3.5-C32,IF(B32&lt;85,0.05,LOOKUP(B32,{85,90,95},{0.1,0.2,0.3})))</f>
        <v>0</v>
      </c>
      <c r="AB32" s="46"/>
      <c r="AC32" s="17">
        <f t="shared" si="8"/>
        <v>0</v>
      </c>
      <c r="AD32" s="17">
        <f>AC32*IF(C32&lt;=3,3.5-C32,IF(B32&lt;85,0.05,LOOKUP(B32,{85,90,95},{0.1,0.2,0.3})))</f>
        <v>0</v>
      </c>
      <c r="AE32" s="48"/>
      <c r="AF32" s="27">
        <f t="shared" si="9"/>
        <v>0</v>
      </c>
      <c r="AG32" s="30">
        <f>AF32*IF(C32&lt;=3,3.5-C32,IF(B32&lt;85,0.05,LOOKUP(B32,{85,90,95},{0.1,0.2,0.3})))</f>
        <v>0</v>
      </c>
    </row>
    <row r="33" spans="1:33" x14ac:dyDescent="0.25">
      <c r="A33" s="35">
        <v>29</v>
      </c>
      <c r="B33" s="39"/>
      <c r="C33" s="40"/>
      <c r="D33" s="41"/>
      <c r="E33" s="34">
        <f t="shared" si="0"/>
        <v>0</v>
      </c>
      <c r="F33" s="34">
        <f>E33*IF(C33&lt;=3,3.5-C33,IF(B33&lt;85,0.05,LOOKUP(B33,{85,90,95},{0.1,0.2,0.3})))</f>
        <v>0</v>
      </c>
      <c r="G33" s="43"/>
      <c r="H33" s="26">
        <f t="shared" si="10"/>
        <v>0</v>
      </c>
      <c r="I33" s="29">
        <f>H33*IF(C33&lt;=3,3.5-C33,IF(B33&lt;85,0.05,LOOKUP(B33,{85,90,95},{0.1,0.2,0.3})))</f>
        <v>0</v>
      </c>
      <c r="J33" s="46"/>
      <c r="K33" s="17">
        <f t="shared" si="2"/>
        <v>0</v>
      </c>
      <c r="L33" s="17">
        <f>K33*IF(C33&lt;=3,3.5-C33,IF(B33&lt;85,0.05,ПРСМОТР(B33,{85,90,95},{0.1,0.2,0.3})))</f>
        <v>0</v>
      </c>
      <c r="M33" s="48"/>
      <c r="N33" s="27">
        <f t="shared" si="3"/>
        <v>0</v>
      </c>
      <c r="O33" s="30">
        <f>N33*IF(C33&lt;=3,3.5-C33,IF(B33&lt;85,0.05,LOOKUP(B33,{85,90,95},{0.1,0.2,0.3})))</f>
        <v>0</v>
      </c>
      <c r="P33" s="50"/>
      <c r="Q33" s="25">
        <f t="shared" si="11"/>
        <v>0</v>
      </c>
      <c r="R33" s="25">
        <f>Q33*IF(C33&lt;=3,3.5-C33,IF(B33&lt;85,0.05,LOOKUP(B33,{85,90,95},{0.1,0.2,0.3})))</f>
        <v>0</v>
      </c>
      <c r="S33" s="52"/>
      <c r="T33" s="28">
        <f t="shared" si="5"/>
        <v>0</v>
      </c>
      <c r="U33" s="31">
        <f>T33*IF(C33&lt;=3,3.5-C33,IF(B33&lt;85,0.05,LOOKUP(B33,{85,90,95},{0.1,0.2,0.3})))</f>
        <v>0</v>
      </c>
      <c r="V33" s="41"/>
      <c r="W33" s="34">
        <f t="shared" si="6"/>
        <v>0</v>
      </c>
      <c r="X33" s="34">
        <f>W33*IF(C33&lt;=3,3.5-C33,IF(B33&lt;85,0.05,LOOKUP(B33,{85,90,95},{0.1,0.2,0.3})))</f>
        <v>0</v>
      </c>
      <c r="Y33" s="43"/>
      <c r="Z33" s="26">
        <f t="shared" si="7"/>
        <v>0</v>
      </c>
      <c r="AA33" s="29">
        <f>Z33*IF(C33&lt;=3,3.5-C33,IF(B33&lt;85,0.05,LOOKUP(B33,{85,90,95},{0.1,0.2,0.3})))</f>
        <v>0</v>
      </c>
      <c r="AB33" s="46"/>
      <c r="AC33" s="17">
        <f t="shared" si="8"/>
        <v>0</v>
      </c>
      <c r="AD33" s="17">
        <f>AC33*IF(C33&lt;=3,3.5-C33,IF(B33&lt;85,0.05,LOOKUP(B33,{85,90,95},{0.1,0.2,0.3})))</f>
        <v>0</v>
      </c>
      <c r="AE33" s="48"/>
      <c r="AF33" s="27">
        <f t="shared" si="9"/>
        <v>0</v>
      </c>
      <c r="AG33" s="30">
        <f>AF33*IF(C33&lt;=3,3.5-C33,IF(B33&lt;85,0.05,LOOKUP(B33,{85,90,95},{0.1,0.2,0.3})))</f>
        <v>0</v>
      </c>
    </row>
    <row r="34" spans="1:33" x14ac:dyDescent="0.25">
      <c r="A34" s="35">
        <v>30</v>
      </c>
      <c r="B34" s="39"/>
      <c r="C34" s="40"/>
      <c r="D34" s="41"/>
      <c r="E34" s="34">
        <f t="shared" si="0"/>
        <v>0</v>
      </c>
      <c r="F34" s="34">
        <f>E34*IF(C34&lt;=3,3.5-C34,IF(B34&lt;85,0.05,LOOKUP(B34,{85,90,95},{0.1,0.2,0.3})))</f>
        <v>0</v>
      </c>
      <c r="G34" s="44"/>
      <c r="H34" s="26">
        <f t="shared" si="10"/>
        <v>0</v>
      </c>
      <c r="I34" s="29">
        <f>H34*IF(C34&lt;=3,3.5-C34,IF(B34&lt;85,0.05,LOOKUP(B34,{85,90,95},{0.1,0.2,0.3})))</f>
        <v>0</v>
      </c>
      <c r="J34" s="46"/>
      <c r="K34" s="17">
        <f t="shared" si="2"/>
        <v>0</v>
      </c>
      <c r="L34" s="17">
        <f>K34*IF(C34&lt;=3,3.5-C34,IF(B34&lt;85,0.05,ПРСМОТР(B34,{85,90,95},{0.1,0.2,0.3})))</f>
        <v>0</v>
      </c>
      <c r="M34" s="48"/>
      <c r="N34" s="27">
        <f t="shared" si="3"/>
        <v>0</v>
      </c>
      <c r="O34" s="30">
        <f>N34*IF(C34&lt;=3,3.5-C34,IF(B34&lt;85,0.05,LOOKUP(B34,{85,90,95},{0.1,0.2,0.3})))</f>
        <v>0</v>
      </c>
      <c r="P34" s="50"/>
      <c r="Q34" s="25">
        <f t="shared" si="11"/>
        <v>0</v>
      </c>
      <c r="R34" s="25">
        <f>Q34*IF(C34&lt;=3,3.5-C34,IF(B34&lt;85,0.05,LOOKUP(B34,{85,90,95},{0.1,0.2,0.3})))</f>
        <v>0</v>
      </c>
      <c r="S34" s="52"/>
      <c r="T34" s="28">
        <f t="shared" si="5"/>
        <v>0</v>
      </c>
      <c r="U34" s="31">
        <f>T34*IF(C34&lt;=3,3.5-C34,IF(B34&lt;85,0.05,LOOKUP(B34,{85,90,95},{0.1,0.2,0.3})))</f>
        <v>0</v>
      </c>
      <c r="V34" s="41"/>
      <c r="W34" s="34">
        <f t="shared" si="6"/>
        <v>0</v>
      </c>
      <c r="X34" s="34">
        <f>W34*IF(C34&lt;=3,3.5-C34,IF(B34&lt;85,0.05,LOOKUP(B34,{85,90,95},{0.1,0.2,0.3})))</f>
        <v>0</v>
      </c>
      <c r="Y34" s="44"/>
      <c r="Z34" s="26">
        <f t="shared" si="7"/>
        <v>0</v>
      </c>
      <c r="AA34" s="29">
        <f>Z34*IF(C34&lt;=3,3.5-C34,IF(B34&lt;85,0.05,LOOKUP(B34,{85,90,95},{0.1,0.2,0.3})))</f>
        <v>0</v>
      </c>
      <c r="AB34" s="46"/>
      <c r="AC34" s="17">
        <f t="shared" si="8"/>
        <v>0</v>
      </c>
      <c r="AD34" s="17">
        <f>AC34*IF(C34&lt;=3,3.5-C34,IF(B34&lt;85,0.05,LOOKUP(B34,{85,90,95},{0.1,0.2,0.3})))</f>
        <v>0</v>
      </c>
      <c r="AE34" s="48"/>
      <c r="AF34" s="27">
        <f t="shared" si="9"/>
        <v>0</v>
      </c>
      <c r="AG34" s="30">
        <f>AF34*IF(C34&lt;=3,3.5-C34,IF(B34&lt;85,0.05,LOOKUP(B34,{85,90,95},{0.1,0.2,0.3})))</f>
        <v>0</v>
      </c>
    </row>
    <row r="35" spans="1:33" x14ac:dyDescent="0.25">
      <c r="A35" s="35">
        <v>31</v>
      </c>
      <c r="B35" s="39"/>
      <c r="C35" s="40"/>
      <c r="D35" s="41"/>
      <c r="E35" s="34">
        <f t="shared" si="0"/>
        <v>0</v>
      </c>
      <c r="F35" s="34">
        <f>E35*IF(C35&lt;=3,3.5-C35,IF(B35&lt;85,0.05,LOOKUP(B35,{85,90,95},{0.1,0.2,0.3})))</f>
        <v>0</v>
      </c>
      <c r="G35" s="44"/>
      <c r="H35" s="26">
        <f t="shared" si="10"/>
        <v>0</v>
      </c>
      <c r="I35" s="29">
        <f>H35*IF(C35&lt;=3,3.5-C35,IF(B35&lt;85,0.05,LOOKUP(B35,{85,90,95},{0.1,0.2,0.3})))</f>
        <v>0</v>
      </c>
      <c r="J35" s="46"/>
      <c r="K35" s="17">
        <f t="shared" si="2"/>
        <v>0</v>
      </c>
      <c r="L35" s="17">
        <f>K35*IF(C35&lt;=3,3.5-C35,IF(B35&lt;85,0.05,ПРСМОТР(B35,{85,90,95},{0.1,0.2,0.3})))</f>
        <v>0</v>
      </c>
      <c r="M35" s="48"/>
      <c r="N35" s="27">
        <f t="shared" si="3"/>
        <v>0</v>
      </c>
      <c r="O35" s="30">
        <f>N35*IF(C35&lt;=3,3.5-C35,IF(B35&lt;85,0.05,LOOKUP(B35,{85,90,95},{0.1,0.2,0.3})))</f>
        <v>0</v>
      </c>
      <c r="P35" s="50"/>
      <c r="Q35" s="25">
        <f t="shared" si="11"/>
        <v>0</v>
      </c>
      <c r="R35" s="25">
        <f>Q35*IF(C35&lt;=3,3.5-C35,IF(B35&lt;85,0.05,LOOKUP(B35,{85,90,95},{0.1,0.2,0.3})))</f>
        <v>0</v>
      </c>
      <c r="S35" s="52"/>
      <c r="T35" s="28">
        <f t="shared" si="5"/>
        <v>0</v>
      </c>
      <c r="U35" s="31">
        <f>T35*IF(C35&lt;=3,3.5-C35,IF(B35&lt;85,0.05,LOOKUP(B35,{85,90,95},{0.1,0.2,0.3})))</f>
        <v>0</v>
      </c>
      <c r="V35" s="41"/>
      <c r="W35" s="34">
        <f t="shared" si="6"/>
        <v>0</v>
      </c>
      <c r="X35" s="34">
        <f>W35*IF(C35&lt;=3,3.5-C35,IF(B35&lt;85,0.05,LOOKUP(B35,{85,90,95},{0.1,0.2,0.3})))</f>
        <v>0</v>
      </c>
      <c r="Y35" s="44"/>
      <c r="Z35" s="26">
        <f t="shared" si="7"/>
        <v>0</v>
      </c>
      <c r="AA35" s="29">
        <f>Z35*IF(C35&lt;=3,3.5-C35,IF(B35&lt;85,0.05,LOOKUP(B35,{85,90,95},{0.1,0.2,0.3})))</f>
        <v>0</v>
      </c>
      <c r="AB35" s="46"/>
      <c r="AC35" s="17">
        <f t="shared" si="8"/>
        <v>0</v>
      </c>
      <c r="AD35" s="17">
        <f>AC35*IF(C35&lt;=3,3.5-C35,IF(B35&lt;85,0.05,LOOKUP(B35,{85,90,95},{0.1,0.2,0.3})))</f>
        <v>0</v>
      </c>
      <c r="AE35" s="48"/>
      <c r="AF35" s="27">
        <f t="shared" si="9"/>
        <v>0</v>
      </c>
      <c r="AG35" s="30">
        <f>AF35*IF(C35&lt;=3,3.5-C35,IF(B35&lt;85,0.05,LOOKUP(B35,{85,90,95},{0.1,0.2,0.3})))</f>
        <v>0</v>
      </c>
    </row>
    <row r="36" spans="1:33" x14ac:dyDescent="0.25">
      <c r="A36" s="35">
        <v>32</v>
      </c>
      <c r="B36" s="39"/>
      <c r="C36" s="40"/>
      <c r="D36" s="41"/>
      <c r="E36" s="34">
        <f t="shared" si="0"/>
        <v>0</v>
      </c>
      <c r="F36" s="34">
        <f>E36*IF(C36&lt;=3,3.5-C36,IF(B36&lt;85,0.05,LOOKUP(B36,{85,90,95},{0.1,0.2,0.3})))</f>
        <v>0</v>
      </c>
      <c r="G36" s="44"/>
      <c r="H36" s="26">
        <f t="shared" si="10"/>
        <v>0</v>
      </c>
      <c r="I36" s="29">
        <f>H36*IF(C36&lt;=3,3.5-C36,IF(B36&lt;85,0.05,LOOKUP(B36,{85,90,95},{0.1,0.2,0.3})))</f>
        <v>0</v>
      </c>
      <c r="J36" s="46"/>
      <c r="K36" s="17">
        <f t="shared" si="2"/>
        <v>0</v>
      </c>
      <c r="L36" s="17">
        <f>K36*IF(C36&lt;=3,3.5-C36,IF(B36&lt;85,0.05,ПРСМОТР(B36,{85,90,95},{0.1,0.2,0.3})))</f>
        <v>0</v>
      </c>
      <c r="M36" s="48"/>
      <c r="N36" s="27">
        <f t="shared" si="3"/>
        <v>0</v>
      </c>
      <c r="O36" s="30">
        <f>N36*IF(C36&lt;=3,3.5-C36,IF(B36&lt;85,0.05,LOOKUP(B36,{85,90,95},{0.1,0.2,0.3})))</f>
        <v>0</v>
      </c>
      <c r="P36" s="50"/>
      <c r="Q36" s="25">
        <f t="shared" si="11"/>
        <v>0</v>
      </c>
      <c r="R36" s="25">
        <f>Q36*IF(C36&lt;=3,3.5-C36,IF(B36&lt;85,0.05,LOOKUP(B36,{85,90,95},{0.1,0.2,0.3})))</f>
        <v>0</v>
      </c>
      <c r="S36" s="52"/>
      <c r="T36" s="28">
        <f t="shared" si="5"/>
        <v>0</v>
      </c>
      <c r="U36" s="31">
        <f>T36*IF(C36&lt;=3,3.5-C36,IF(B36&lt;85,0.05,LOOKUP(B36,{85,90,95},{0.1,0.2,0.3})))</f>
        <v>0</v>
      </c>
      <c r="V36" s="41"/>
      <c r="W36" s="34">
        <f t="shared" si="6"/>
        <v>0</v>
      </c>
      <c r="X36" s="34">
        <f>W36*IF(C36&lt;=3,3.5-C36,IF(B36&lt;85,0.05,LOOKUP(B36,{85,90,95},{0.1,0.2,0.3})))</f>
        <v>0</v>
      </c>
      <c r="Y36" s="44"/>
      <c r="Z36" s="26">
        <f t="shared" si="7"/>
        <v>0</v>
      </c>
      <c r="AA36" s="29">
        <f>Z36*IF(C36&lt;=3,3.5-C36,IF(B36&lt;85,0.05,LOOKUP(B36,{85,90,95},{0.1,0.2,0.3})))</f>
        <v>0</v>
      </c>
      <c r="AB36" s="46"/>
      <c r="AC36" s="17">
        <f t="shared" si="8"/>
        <v>0</v>
      </c>
      <c r="AD36" s="17">
        <f>AC36*IF(C36&lt;=3,3.5-C36,IF(B36&lt;85,0.05,LOOKUP(B36,{85,90,95},{0.1,0.2,0.3})))</f>
        <v>0</v>
      </c>
      <c r="AE36" s="48"/>
      <c r="AF36" s="27">
        <f t="shared" si="9"/>
        <v>0</v>
      </c>
      <c r="AG36" s="30">
        <f>AF36*IF(C36&lt;=3,3.5-C36,IF(B36&lt;85,0.05,LOOKUP(B36,{85,90,95},{0.1,0.2,0.3})))</f>
        <v>0</v>
      </c>
    </row>
    <row r="37" spans="1:33" x14ac:dyDescent="0.25">
      <c r="A37" s="35">
        <v>33</v>
      </c>
      <c r="B37" s="39"/>
      <c r="C37" s="40"/>
      <c r="D37" s="41"/>
      <c r="E37" s="34">
        <f t="shared" si="0"/>
        <v>0</v>
      </c>
      <c r="F37" s="34">
        <f>E37*IF(C37&lt;=3,3.5-C37,IF(B37&lt;85,0.05,LOOKUP(B37,{85,90,95},{0.1,0.2,0.3})))</f>
        <v>0</v>
      </c>
      <c r="G37" s="44"/>
      <c r="H37" s="26">
        <f t="shared" si="10"/>
        <v>0</v>
      </c>
      <c r="I37" s="29">
        <f>H37*IF(C37&lt;=3,3.5-C37,IF(B37&lt;85,0.05,LOOKUP(B37,{85,90,95},{0.1,0.2,0.3})))</f>
        <v>0</v>
      </c>
      <c r="J37" s="46"/>
      <c r="K37" s="17">
        <f t="shared" si="2"/>
        <v>0</v>
      </c>
      <c r="L37" s="17">
        <f>K37*IF(C37&lt;=3,3.5-C37,IF(B37&lt;85,0.05,ПРСМОТР(B37,{85,90,95},{0.1,0.2,0.3})))</f>
        <v>0</v>
      </c>
      <c r="M37" s="48"/>
      <c r="N37" s="27">
        <f t="shared" si="3"/>
        <v>0</v>
      </c>
      <c r="O37" s="30">
        <f>N37*IF(C37&lt;=3,3.5-C37,IF(B37&lt;85,0.05,LOOKUP(B37,{85,90,95},{0.1,0.2,0.3})))</f>
        <v>0</v>
      </c>
      <c r="P37" s="50"/>
      <c r="Q37" s="25">
        <f t="shared" si="11"/>
        <v>0</v>
      </c>
      <c r="R37" s="25">
        <f>Q37*IF(C37&lt;=3,3.5-C37,IF(B37&lt;85,0.05,LOOKUP(B37,{85,90,95},{0.1,0.2,0.3})))</f>
        <v>0</v>
      </c>
      <c r="S37" s="52"/>
      <c r="T37" s="28">
        <f t="shared" si="5"/>
        <v>0</v>
      </c>
      <c r="U37" s="31">
        <f>T37*IF(C37&lt;=3,3.5-C37,IF(B37&lt;85,0.05,LOOKUP(B37,{85,90,95},{0.1,0.2,0.3})))</f>
        <v>0</v>
      </c>
      <c r="V37" s="41"/>
      <c r="W37" s="34">
        <f t="shared" si="6"/>
        <v>0</v>
      </c>
      <c r="X37" s="34">
        <f>W37*IF(C37&lt;=3,3.5-C37,IF(B37&lt;85,0.05,LOOKUP(B37,{85,90,95},{0.1,0.2,0.3})))</f>
        <v>0</v>
      </c>
      <c r="Y37" s="44"/>
      <c r="Z37" s="26">
        <f t="shared" si="7"/>
        <v>0</v>
      </c>
      <c r="AA37" s="29">
        <f>Z37*IF(C37&lt;=3,3.5-C37,IF(B37&lt;85,0.05,LOOKUP(B37,{85,90,95},{0.1,0.2,0.3})))</f>
        <v>0</v>
      </c>
      <c r="AB37" s="46"/>
      <c r="AC37" s="17">
        <f t="shared" si="8"/>
        <v>0</v>
      </c>
      <c r="AD37" s="17">
        <f>AC37*IF(C37&lt;=3,3.5-C37,IF(B37&lt;85,0.05,LOOKUP(B37,{85,90,95},{0.1,0.2,0.3})))</f>
        <v>0</v>
      </c>
      <c r="AE37" s="48"/>
      <c r="AF37" s="27">
        <f t="shared" si="9"/>
        <v>0</v>
      </c>
      <c r="AG37" s="30">
        <f>AF37*IF(C37&lt;=3,3.5-C37,IF(B37&lt;85,0.05,LOOKUP(B37,{85,90,95},{0.1,0.2,0.3})))</f>
        <v>0</v>
      </c>
    </row>
    <row r="38" spans="1:33" x14ac:dyDescent="0.25">
      <c r="A38" s="35">
        <v>34</v>
      </c>
      <c r="B38" s="39"/>
      <c r="C38" s="40"/>
      <c r="D38" s="41"/>
      <c r="E38" s="34">
        <f t="shared" si="0"/>
        <v>0</v>
      </c>
      <c r="F38" s="34">
        <f>E38*IF(C38&lt;=3,3.5-C38,IF(B38&lt;85,0.05,LOOKUP(B38,{85,90,95},{0.1,0.2,0.3})))</f>
        <v>0</v>
      </c>
      <c r="G38" s="44"/>
      <c r="H38" s="26">
        <f t="shared" si="10"/>
        <v>0</v>
      </c>
      <c r="I38" s="29">
        <f>H38*IF(C38&lt;=3,3.5-C38,IF(B38&lt;85,0.05,LOOKUP(B38,{85,90,95},{0.1,0.2,0.3})))</f>
        <v>0</v>
      </c>
      <c r="J38" s="46"/>
      <c r="K38" s="17">
        <f>B38-J38</f>
        <v>0</v>
      </c>
      <c r="L38" s="17">
        <f>K38*IF(C38&lt;=3,3.5-C38,IF(B38&lt;85,0.05,ПРСМОТР(B38,{85,90,95},{0.1,0.2,0.3})))</f>
        <v>0</v>
      </c>
      <c r="M38" s="48"/>
      <c r="N38" s="27">
        <f t="shared" si="3"/>
        <v>0</v>
      </c>
      <c r="O38" s="30">
        <f>N38*IF(C38&lt;=3,3.5-C38,IF(B38&lt;85,0.05,LOOKUP(B38,{85,90,95},{0.1,0.2,0.3})))</f>
        <v>0</v>
      </c>
      <c r="P38" s="50"/>
      <c r="Q38" s="25">
        <f t="shared" si="11"/>
        <v>0</v>
      </c>
      <c r="R38" s="25">
        <f>Q38*IF(C38&lt;=3,3.5-C38,IF(B38&lt;85,0.05,LOOKUP(B38,{85,90,95},{0.1,0.2,0.3})))</f>
        <v>0</v>
      </c>
      <c r="S38" s="52"/>
      <c r="T38" s="28">
        <f t="shared" si="5"/>
        <v>0</v>
      </c>
      <c r="U38" s="31">
        <f>T38*IF(C38&lt;=3,3.5-C38,IF(B38&lt;85,0.05,LOOKUP(B38,{85,90,95},{0.1,0.2,0.3})))</f>
        <v>0</v>
      </c>
      <c r="V38" s="41"/>
      <c r="W38" s="34">
        <f t="shared" si="6"/>
        <v>0</v>
      </c>
      <c r="X38" s="34">
        <f>W38*IF(C38&lt;=3,3.5-C38,IF(B38&lt;85,0.05,LOOKUP(B38,{85,90,95},{0.1,0.2,0.3})))</f>
        <v>0</v>
      </c>
      <c r="Y38" s="44"/>
      <c r="Z38" s="26">
        <f t="shared" si="7"/>
        <v>0</v>
      </c>
      <c r="AA38" s="29">
        <f>Z38*IF(C38&lt;=3,3.5-C38,IF(B38&lt;85,0.05,LOOKUP(B38,{85,90,95},{0.1,0.2,0.3})))</f>
        <v>0</v>
      </c>
      <c r="AB38" s="46"/>
      <c r="AC38" s="17">
        <f t="shared" si="8"/>
        <v>0</v>
      </c>
      <c r="AD38" s="17">
        <f>AC38*IF(C38&lt;=3,3.5-C38,IF(B38&lt;85,0.05,LOOKUP(B38,{85,90,95},{0.1,0.2,0.3})))</f>
        <v>0</v>
      </c>
      <c r="AE38" s="48"/>
      <c r="AF38" s="27">
        <f t="shared" si="9"/>
        <v>0</v>
      </c>
      <c r="AG38" s="30">
        <f>AF38*IF(C38&lt;=3,3.5-C38,IF(B38&lt;85,0.05,LOOKUP(B38,{85,90,95},{0.1,0.2,0.3})))</f>
        <v>0</v>
      </c>
    </row>
    <row r="39" spans="1:33" x14ac:dyDescent="0.25">
      <c r="A39" s="35">
        <v>35</v>
      </c>
      <c r="B39" s="39"/>
      <c r="C39" s="40"/>
      <c r="D39" s="41"/>
      <c r="E39" s="34">
        <f t="shared" si="0"/>
        <v>0</v>
      </c>
      <c r="F39" s="34">
        <f>E39*IF(C39&lt;=3,3.5-C39,IF(B39&lt;85,0.05,LOOKUP(B39,{85,90,95},{0.1,0.2,0.3})))</f>
        <v>0</v>
      </c>
      <c r="G39" s="44"/>
      <c r="H39" s="26">
        <f t="shared" si="10"/>
        <v>0</v>
      </c>
      <c r="I39" s="29">
        <f>H39*IF(C39&lt;=3,3.5-C39,IF(B39&lt;85,0.05,LOOKUP(B39,{85,90,95},{0.1,0.2,0.3})))</f>
        <v>0</v>
      </c>
      <c r="J39" s="46"/>
      <c r="K39" s="17">
        <f t="shared" ref="K39:K54" si="12">B39-J39</f>
        <v>0</v>
      </c>
      <c r="L39" s="17">
        <f>K39*IF(C39&lt;=3,3.5-C39,IF(B39&lt;85,0.05,ПРСМОТР(B39,{85,90,95},{0.1,0.2,0.3})))</f>
        <v>0</v>
      </c>
      <c r="M39" s="48"/>
      <c r="N39" s="27">
        <f t="shared" si="3"/>
        <v>0</v>
      </c>
      <c r="O39" s="30">
        <f>N39*IF(C39&lt;=3,3.5-C39,IF(B39&lt;85,0.05,LOOKUP(B39,{85,90,95},{0.1,0.2,0.3})))</f>
        <v>0</v>
      </c>
      <c r="P39" s="50"/>
      <c r="Q39" s="25">
        <f t="shared" si="11"/>
        <v>0</v>
      </c>
      <c r="R39" s="25">
        <f>Q39*IF(C39&lt;=3,3.5-C39,IF(B39&lt;85,0.05,LOOKUP(B39,{85,90,95},{0.1,0.2,0.3})))</f>
        <v>0</v>
      </c>
      <c r="S39" s="52"/>
      <c r="T39" s="28">
        <f t="shared" si="5"/>
        <v>0</v>
      </c>
      <c r="U39" s="31">
        <f>T39*IF(C39&lt;=3,3.5-C39,IF(B39&lt;85,0.05,LOOKUP(B39,{85,90,95},{0.1,0.2,0.3})))</f>
        <v>0</v>
      </c>
      <c r="V39" s="41"/>
      <c r="W39" s="34">
        <f t="shared" si="6"/>
        <v>0</v>
      </c>
      <c r="X39" s="34">
        <f>W39*IF(C39&lt;=3,3.5-C39,IF(B39&lt;85,0.05,LOOKUP(B39,{85,90,95},{0.1,0.2,0.3})))</f>
        <v>0</v>
      </c>
      <c r="Y39" s="44"/>
      <c r="Z39" s="26">
        <f t="shared" si="7"/>
        <v>0</v>
      </c>
      <c r="AA39" s="29">
        <f>Z39*IF(C39&lt;=3,3.5-C39,IF(B39&lt;85,0.05,LOOKUP(B39,{85,90,95},{0.1,0.2,0.3})))</f>
        <v>0</v>
      </c>
      <c r="AB39" s="46"/>
      <c r="AC39" s="17">
        <f t="shared" si="8"/>
        <v>0</v>
      </c>
      <c r="AD39" s="17">
        <f>AC39*IF(C39&lt;=3,3.5-C39,IF(B39&lt;85,0.05,LOOKUP(B39,{85,90,95},{0.1,0.2,0.3})))</f>
        <v>0</v>
      </c>
      <c r="AE39" s="48"/>
      <c r="AF39" s="27">
        <f t="shared" si="9"/>
        <v>0</v>
      </c>
      <c r="AG39" s="30">
        <f>AF39*IF(C39&lt;=3,3.5-C39,IF(B39&lt;85,0.05,LOOKUP(B39,{85,90,95},{0.1,0.2,0.3})))</f>
        <v>0</v>
      </c>
    </row>
    <row r="40" spans="1:33" x14ac:dyDescent="0.25">
      <c r="A40" s="35">
        <v>36</v>
      </c>
      <c r="B40" s="39"/>
      <c r="C40" s="40"/>
      <c r="D40" s="41"/>
      <c r="E40" s="34">
        <f t="shared" si="0"/>
        <v>0</v>
      </c>
      <c r="F40" s="34">
        <f>E40*IF(C40&lt;=3,3.5-C40,IF(B40&lt;85,0.05,LOOKUP(B40,{85,90,95},{0.1,0.2,0.3})))</f>
        <v>0</v>
      </c>
      <c r="G40" s="43"/>
      <c r="H40" s="26">
        <f t="shared" si="10"/>
        <v>0</v>
      </c>
      <c r="I40" s="29">
        <f>H40*IF(C40&lt;=3,3.5-C40,IF(B40&lt;85,0.05,LOOKUP(B40,{85,90,95},{0.1,0.2,0.3})))</f>
        <v>0</v>
      </c>
      <c r="J40" s="46"/>
      <c r="K40" s="17">
        <f t="shared" si="12"/>
        <v>0</v>
      </c>
      <c r="L40" s="17">
        <f>K40*IF(C40&lt;=3,3.5-C40,IF(B40&lt;85,0.05,ПРСМОТР(B40,{85,90,95},{0.1,0.2,0.3})))</f>
        <v>0</v>
      </c>
      <c r="M40" s="48"/>
      <c r="N40" s="27">
        <f t="shared" si="3"/>
        <v>0</v>
      </c>
      <c r="O40" s="30">
        <f>N40*IF(C40&lt;=3,3.5-C40,IF(B40&lt;85,0.05,LOOKUP(B40,{85,90,95},{0.1,0.2,0.3})))</f>
        <v>0</v>
      </c>
      <c r="P40" s="50"/>
      <c r="Q40" s="25">
        <f t="shared" si="11"/>
        <v>0</v>
      </c>
      <c r="R40" s="25">
        <f>Q40*IF(C40&lt;=3,3.5-C40,IF(B40&lt;85,0.05,LOOKUP(B40,{85,90,95},{0.1,0.2,0.3})))</f>
        <v>0</v>
      </c>
      <c r="S40" s="52"/>
      <c r="T40" s="28">
        <f t="shared" si="5"/>
        <v>0</v>
      </c>
      <c r="U40" s="31">
        <f>T40*IF(C40&lt;=3,3.5-C40,IF(B40&lt;85,0.05,LOOKUP(B40,{85,90,95},{0.1,0.2,0.3})))</f>
        <v>0</v>
      </c>
      <c r="V40" s="41"/>
      <c r="W40" s="34">
        <f t="shared" si="6"/>
        <v>0</v>
      </c>
      <c r="X40" s="34">
        <f>W40*IF(C40&lt;=3,3.5-C40,IF(B40&lt;85,0.05,LOOKUP(B40,{85,90,95},{0.1,0.2,0.3})))</f>
        <v>0</v>
      </c>
      <c r="Y40" s="43"/>
      <c r="Z40" s="26">
        <f t="shared" si="7"/>
        <v>0</v>
      </c>
      <c r="AA40" s="29">
        <f>Z40*IF(C40&lt;=3,3.5-C40,IF(B40&lt;85,0.05,LOOKUP(B40,{85,90,95},{0.1,0.2,0.3})))</f>
        <v>0</v>
      </c>
      <c r="AB40" s="46"/>
      <c r="AC40" s="17">
        <f t="shared" si="8"/>
        <v>0</v>
      </c>
      <c r="AD40" s="17">
        <f>AC40*IF(C40&lt;=3,3.5-C40,IF(B40&lt;85,0.05,LOOKUP(B40,{85,90,95},{0.1,0.2,0.3})))</f>
        <v>0</v>
      </c>
      <c r="AE40" s="48"/>
      <c r="AF40" s="27">
        <f t="shared" si="9"/>
        <v>0</v>
      </c>
      <c r="AG40" s="30">
        <f>AF40*IF(C40&lt;=3,3.5-C40,IF(B40&lt;85,0.05,LOOKUP(B40,{85,90,95},{0.1,0.2,0.3})))</f>
        <v>0</v>
      </c>
    </row>
    <row r="41" spans="1:33" x14ac:dyDescent="0.25">
      <c r="A41" s="35">
        <v>37</v>
      </c>
      <c r="B41" s="39"/>
      <c r="C41" s="40"/>
      <c r="D41" s="41"/>
      <c r="E41" s="34">
        <f t="shared" si="0"/>
        <v>0</v>
      </c>
      <c r="F41" s="34">
        <f>E41*IF(C41&lt;=3,3.5-C41,IF(B41&lt;85,0.05,LOOKUP(B41,{85,90,95},{0.1,0.2,0.3})))</f>
        <v>0</v>
      </c>
      <c r="G41" s="43"/>
      <c r="H41" s="26">
        <f t="shared" si="10"/>
        <v>0</v>
      </c>
      <c r="I41" s="29">
        <f>H41*IF(C41&lt;=3,3.5-C41,IF(B41&lt;85,0.05,LOOKUP(B41,{85,90,95},{0.1,0.2,0.3})))</f>
        <v>0</v>
      </c>
      <c r="J41" s="46"/>
      <c r="K41" s="17">
        <f t="shared" si="12"/>
        <v>0</v>
      </c>
      <c r="L41" s="17">
        <f>K41*IF(C41&lt;=3,3.5-C41,IF(B41&lt;85,0.05,ПРСМОТР(B41,{85,90,95},{0.1,0.2,0.3})))</f>
        <v>0</v>
      </c>
      <c r="M41" s="48"/>
      <c r="N41" s="27">
        <f t="shared" si="3"/>
        <v>0</v>
      </c>
      <c r="O41" s="30">
        <f>N41*IF(C41&lt;=3,3.5-C41,IF(B41&lt;85,0.05,LOOKUP(B41,{85,90,95},{0.1,0.2,0.3})))</f>
        <v>0</v>
      </c>
      <c r="P41" s="50"/>
      <c r="Q41" s="25">
        <f t="shared" si="11"/>
        <v>0</v>
      </c>
      <c r="R41" s="25">
        <f>Q41*IF(C41&lt;=3,3.5-C41,IF(B41&lt;85,0.05,LOOKUP(B41,{85,90,95},{0.1,0.2,0.3})))</f>
        <v>0</v>
      </c>
      <c r="S41" s="52"/>
      <c r="T41" s="28">
        <f t="shared" si="5"/>
        <v>0</v>
      </c>
      <c r="U41" s="31">
        <f>T41*IF(C41&lt;=3,3.5-C41,IF(B41&lt;85,0.05,LOOKUP(B41,{85,90,95},{0.1,0.2,0.3})))</f>
        <v>0</v>
      </c>
      <c r="V41" s="41"/>
      <c r="W41" s="34">
        <f t="shared" si="6"/>
        <v>0</v>
      </c>
      <c r="X41" s="34">
        <f>W41*IF(C41&lt;=3,3.5-C41,IF(B41&lt;85,0.05,LOOKUP(B41,{85,90,95},{0.1,0.2,0.3})))</f>
        <v>0</v>
      </c>
      <c r="Y41" s="43"/>
      <c r="Z41" s="26">
        <f t="shared" si="7"/>
        <v>0</v>
      </c>
      <c r="AA41" s="29">
        <f>Z41*IF(C41&lt;=3,3.5-C41,IF(B41&lt;85,0.05,LOOKUP(B41,{85,90,95},{0.1,0.2,0.3})))</f>
        <v>0</v>
      </c>
      <c r="AB41" s="46"/>
      <c r="AC41" s="17">
        <f t="shared" si="8"/>
        <v>0</v>
      </c>
      <c r="AD41" s="17">
        <f>AC41*IF(C41&lt;=3,3.5-C41,IF(B41&lt;85,0.05,LOOKUP(B41,{85,90,95},{0.1,0.2,0.3})))</f>
        <v>0</v>
      </c>
      <c r="AE41" s="48"/>
      <c r="AF41" s="27">
        <f t="shared" si="9"/>
        <v>0</v>
      </c>
      <c r="AG41" s="30">
        <f>AF41*IF(C41&lt;=3,3.5-C41,IF(B41&lt;85,0.05,LOOKUP(B41,{85,90,95},{0.1,0.2,0.3})))</f>
        <v>0</v>
      </c>
    </row>
    <row r="42" spans="1:33" x14ac:dyDescent="0.25">
      <c r="A42" s="35">
        <v>38</v>
      </c>
      <c r="B42" s="39"/>
      <c r="C42" s="40"/>
      <c r="D42" s="41"/>
      <c r="E42" s="34">
        <f t="shared" si="0"/>
        <v>0</v>
      </c>
      <c r="F42" s="34">
        <f>E42*IF(C42&lt;=3,3.5-C42,IF(B42&lt;85,0.05,LOOKUP(B42,{85,90,95},{0.1,0.2,0.3})))</f>
        <v>0</v>
      </c>
      <c r="G42" s="43"/>
      <c r="H42" s="26">
        <f t="shared" si="10"/>
        <v>0</v>
      </c>
      <c r="I42" s="29">
        <f>H42*IF(C42&lt;=3,3.5-C42,IF(B42&lt;85,0.05,LOOKUP(B42,{85,90,95},{0.1,0.2,0.3})))</f>
        <v>0</v>
      </c>
      <c r="J42" s="46"/>
      <c r="K42" s="17">
        <f t="shared" si="12"/>
        <v>0</v>
      </c>
      <c r="L42" s="17">
        <f>K42*IF(C42&lt;=3,3.5-C42,IF(B42&lt;85,0.05,ПРСМОТР(B42,{85,90,95},{0.1,0.2,0.3})))</f>
        <v>0</v>
      </c>
      <c r="M42" s="48"/>
      <c r="N42" s="27">
        <f t="shared" si="3"/>
        <v>0</v>
      </c>
      <c r="O42" s="30">
        <f>N42*IF(C42&lt;=3,3.5-C42,IF(B42&lt;85,0.05,LOOKUP(B42,{85,90,95},{0.1,0.2,0.3})))</f>
        <v>0</v>
      </c>
      <c r="P42" s="50"/>
      <c r="Q42" s="25">
        <f t="shared" si="11"/>
        <v>0</v>
      </c>
      <c r="R42" s="25">
        <f>Q42*IF(C42&lt;=3,3.5-C42,IF(B42&lt;85,0.05,LOOKUP(B42,{85,90,95},{0.1,0.2,0.3})))</f>
        <v>0</v>
      </c>
      <c r="S42" s="52"/>
      <c r="T42" s="28">
        <f t="shared" si="5"/>
        <v>0</v>
      </c>
      <c r="U42" s="31">
        <f>T42*IF(C42&lt;=3,3.5-C42,IF(B42&lt;85,0.05,LOOKUP(B42,{85,90,95},{0.1,0.2,0.3})))</f>
        <v>0</v>
      </c>
      <c r="V42" s="41"/>
      <c r="W42" s="34">
        <f t="shared" si="6"/>
        <v>0</v>
      </c>
      <c r="X42" s="34">
        <f>W42*IF(C42&lt;=3,3.5-C42,IF(B42&lt;85,0.05,LOOKUP(B42,{85,90,95},{0.1,0.2,0.3})))</f>
        <v>0</v>
      </c>
      <c r="Y42" s="43"/>
      <c r="Z42" s="26">
        <f t="shared" si="7"/>
        <v>0</v>
      </c>
      <c r="AA42" s="29">
        <f>Z42*IF(C42&lt;=3,3.5-C42,IF(B42&lt;85,0.05,LOOKUP(B42,{85,90,95},{0.1,0.2,0.3})))</f>
        <v>0</v>
      </c>
      <c r="AB42" s="46"/>
      <c r="AC42" s="17">
        <f t="shared" si="8"/>
        <v>0</v>
      </c>
      <c r="AD42" s="17">
        <f>AC42*IF(C42&lt;=3,3.5-C42,IF(B42&lt;85,0.05,LOOKUP(B42,{85,90,95},{0.1,0.2,0.3})))</f>
        <v>0</v>
      </c>
      <c r="AE42" s="48"/>
      <c r="AF42" s="27">
        <f t="shared" si="9"/>
        <v>0</v>
      </c>
      <c r="AG42" s="30">
        <f>AF42*IF(C42&lt;=3,3.5-C42,IF(B42&lt;85,0.05,LOOKUP(B42,{85,90,95},{0.1,0.2,0.3})))</f>
        <v>0</v>
      </c>
    </row>
    <row r="43" spans="1:33" x14ac:dyDescent="0.25">
      <c r="A43" s="35">
        <v>39</v>
      </c>
      <c r="B43" s="39"/>
      <c r="C43" s="40"/>
      <c r="D43" s="41"/>
      <c r="E43" s="34">
        <f t="shared" si="0"/>
        <v>0</v>
      </c>
      <c r="F43" s="34">
        <f>E43*IF(C43&lt;=3,3.5-C43,IF(B43&lt;85,0.05,LOOKUP(B43,{85,90,95},{0.1,0.2,0.3})))</f>
        <v>0</v>
      </c>
      <c r="G43" s="43"/>
      <c r="H43" s="26">
        <f t="shared" si="10"/>
        <v>0</v>
      </c>
      <c r="I43" s="29">
        <f>H43*IF(C43&lt;=3,3.5-C43,IF(B43&lt;85,0.05,LOOKUP(B43,{85,90,95},{0.1,0.2,0.3})))</f>
        <v>0</v>
      </c>
      <c r="J43" s="46"/>
      <c r="K43" s="17">
        <f t="shared" si="12"/>
        <v>0</v>
      </c>
      <c r="L43" s="17">
        <f>K43*IF(C43&lt;=3,3.5-C43,IF(B43&lt;85,0.05,ПРСМОТР(B43,{85,90,95},{0.1,0.2,0.3})))</f>
        <v>0</v>
      </c>
      <c r="M43" s="48"/>
      <c r="N43" s="27">
        <f t="shared" si="3"/>
        <v>0</v>
      </c>
      <c r="O43" s="30">
        <f>N43*IF(C43&lt;=3,3.5-C43,IF(B43&lt;85,0.05,LOOKUP(B43,{85,90,95},{0.1,0.2,0.3})))</f>
        <v>0</v>
      </c>
      <c r="P43" s="50"/>
      <c r="Q43" s="25">
        <f t="shared" si="11"/>
        <v>0</v>
      </c>
      <c r="R43" s="25">
        <f>Q43*IF(C43&lt;=3,3.5-C43,IF(B43&lt;85,0.05,LOOKUP(B43,{85,90,95},{0.1,0.2,0.3})))</f>
        <v>0</v>
      </c>
      <c r="S43" s="52"/>
      <c r="T43" s="28">
        <f t="shared" si="5"/>
        <v>0</v>
      </c>
      <c r="U43" s="31">
        <f>T43*IF(C43&lt;=3,3.5-C43,IF(B43&lt;85,0.05,LOOKUP(B43,{85,90,95},{0.1,0.2,0.3})))</f>
        <v>0</v>
      </c>
      <c r="V43" s="41"/>
      <c r="W43" s="34">
        <f t="shared" si="6"/>
        <v>0</v>
      </c>
      <c r="X43" s="34">
        <f>W43*IF(C43&lt;=3,3.5-C43,IF(B43&lt;85,0.05,LOOKUP(B43,{85,90,95},{0.1,0.2,0.3})))</f>
        <v>0</v>
      </c>
      <c r="Y43" s="43"/>
      <c r="Z43" s="26">
        <f t="shared" si="7"/>
        <v>0</v>
      </c>
      <c r="AA43" s="29">
        <f>Z43*IF(C43&lt;=3,3.5-C43,IF(B43&lt;85,0.05,LOOKUP(B43,{85,90,95},{0.1,0.2,0.3})))</f>
        <v>0</v>
      </c>
      <c r="AB43" s="46"/>
      <c r="AC43" s="17">
        <f t="shared" si="8"/>
        <v>0</v>
      </c>
      <c r="AD43" s="17">
        <f>AC43*IF(C43&lt;=3,3.5-C43,IF(B43&lt;85,0.05,LOOKUP(B43,{85,90,95},{0.1,0.2,0.3})))</f>
        <v>0</v>
      </c>
      <c r="AE43" s="48"/>
      <c r="AF43" s="27">
        <f t="shared" si="9"/>
        <v>0</v>
      </c>
      <c r="AG43" s="30">
        <f>AF43*IF(C43&lt;=3,3.5-C43,IF(B43&lt;85,0.05,LOOKUP(B43,{85,90,95},{0.1,0.2,0.3})))</f>
        <v>0</v>
      </c>
    </row>
    <row r="44" spans="1:33" x14ac:dyDescent="0.25">
      <c r="A44" s="35">
        <v>40</v>
      </c>
      <c r="B44" s="39"/>
      <c r="C44" s="40"/>
      <c r="D44" s="41"/>
      <c r="E44" s="34">
        <f t="shared" si="0"/>
        <v>0</v>
      </c>
      <c r="F44" s="34">
        <f>E44*IF(C44&lt;=3,3.5-C44,IF(B44&lt;85,0.05,LOOKUP(B44,{85,90,95},{0.1,0.2,0.3})))</f>
        <v>0</v>
      </c>
      <c r="G44" s="43"/>
      <c r="H44" s="26">
        <f>C44-G44</f>
        <v>0</v>
      </c>
      <c r="I44" s="29">
        <f>H44*IF(C44&lt;=3,3.5-C44,IF(B44&lt;85,0.05,LOOKUP(B44,{85,90,95},{0.1,0.2,0.3})))</f>
        <v>0</v>
      </c>
      <c r="J44" s="46"/>
      <c r="K44" s="17">
        <f t="shared" si="12"/>
        <v>0</v>
      </c>
      <c r="L44" s="17">
        <f>K44*IF(C44&lt;=3,3.5-C44,IF(B44&lt;85,0.05,ПРСМОТР(B44,{85,90,95},{0.1,0.2,0.3})))</f>
        <v>0</v>
      </c>
      <c r="M44" s="48"/>
      <c r="N44" s="27">
        <f t="shared" si="3"/>
        <v>0</v>
      </c>
      <c r="O44" s="30">
        <f>N44*IF(C44&lt;=3,3.5-C44,IF(B44&lt;85,0.05,LOOKUP(B44,{85,90,95},{0.1,0.2,0.3})))</f>
        <v>0</v>
      </c>
      <c r="P44" s="50"/>
      <c r="Q44" s="25">
        <f t="shared" si="11"/>
        <v>0</v>
      </c>
      <c r="R44" s="25">
        <f>Q44*IF(C44&lt;=3,3.5-C44,IF(B44&lt;85,0.05,LOOKUP(B44,{85,90,95},{0.1,0.2,0.3})))</f>
        <v>0</v>
      </c>
      <c r="S44" s="52"/>
      <c r="T44" s="28">
        <f t="shared" si="5"/>
        <v>0</v>
      </c>
      <c r="U44" s="31">
        <f>T44*IF(C44&lt;=3,3.5-C44,IF(B44&lt;85,0.05,LOOKUP(B44,{85,90,95},{0.1,0.2,0.3})))</f>
        <v>0</v>
      </c>
      <c r="V44" s="41"/>
      <c r="W44" s="34">
        <f t="shared" si="6"/>
        <v>0</v>
      </c>
      <c r="X44" s="34">
        <f>W44*IF(C44&lt;=3,3.5-C44,IF(B44&lt;85,0.05,LOOKUP(B44,{85,90,95},{0.1,0.2,0.3})))</f>
        <v>0</v>
      </c>
      <c r="Y44" s="43"/>
      <c r="Z44" s="26">
        <f t="shared" si="7"/>
        <v>0</v>
      </c>
      <c r="AA44" s="29">
        <f>Z44*IF(C44&lt;=3,3.5-C44,IF(B44&lt;85,0.05,LOOKUP(B44,{85,90,95},{0.1,0.2,0.3})))</f>
        <v>0</v>
      </c>
      <c r="AB44" s="46"/>
      <c r="AC44" s="17">
        <f t="shared" si="8"/>
        <v>0</v>
      </c>
      <c r="AD44" s="17">
        <f>AC44*IF(C44&lt;=3,3.5-C44,IF(B44&lt;85,0.05,LOOKUP(B44,{85,90,95},{0.1,0.2,0.3})))</f>
        <v>0</v>
      </c>
      <c r="AE44" s="48"/>
      <c r="AF44" s="27">
        <f t="shared" si="9"/>
        <v>0</v>
      </c>
      <c r="AG44" s="30">
        <f>AF44*IF(C44&lt;=3,3.5-C44,IF(B44&lt;85,0.05,LOOKUP(B44,{85,90,95},{0.1,0.2,0.3})))</f>
        <v>0</v>
      </c>
    </row>
    <row r="45" spans="1:33" x14ac:dyDescent="0.25">
      <c r="A45" s="35">
        <v>41</v>
      </c>
      <c r="B45" s="39"/>
      <c r="C45" s="40"/>
      <c r="D45" s="41"/>
      <c r="E45" s="34">
        <f t="shared" si="0"/>
        <v>0</v>
      </c>
      <c r="F45" s="34">
        <f>E45*IF(C45&lt;=3,3.5-C45,IF(B45&lt;85,0.05,LOOKUP(B45,{85,90,95},{0.1,0.2,0.3})))</f>
        <v>0</v>
      </c>
      <c r="G45" s="44"/>
      <c r="H45" s="26">
        <f t="shared" ref="H45:H59" si="13">C45-G45</f>
        <v>0</v>
      </c>
      <c r="I45" s="29">
        <f>H45*IF(C45&lt;=3,3.5-C45,IF(B45&lt;85,0.05,LOOKUP(B45,{85,90,95},{0.1,0.2,0.3})))</f>
        <v>0</v>
      </c>
      <c r="J45" s="46"/>
      <c r="K45" s="17">
        <f t="shared" si="12"/>
        <v>0</v>
      </c>
      <c r="L45" s="17">
        <f>K45*IF(C45&lt;=3,3.5-C45,IF(B45&lt;85,0.05,ПРСМОТР(B45,{85,90,95},{0.1,0.2,0.3})))</f>
        <v>0</v>
      </c>
      <c r="M45" s="48"/>
      <c r="N45" s="27">
        <f t="shared" si="3"/>
        <v>0</v>
      </c>
      <c r="O45" s="30">
        <f>N45*IF(C45&lt;=3,3.5-C45,IF(B45&lt;85,0.05,LOOKUP(B45,{85,90,95},{0.1,0.2,0.3})))</f>
        <v>0</v>
      </c>
      <c r="P45" s="50"/>
      <c r="Q45" s="25">
        <f t="shared" si="11"/>
        <v>0</v>
      </c>
      <c r="R45" s="25">
        <f>Q45*IF(C45&lt;=3,3.5-C45,IF(B45&lt;85,0.05,LOOKUP(B45,{85,90,95},{0.1,0.2,0.3})))</f>
        <v>0</v>
      </c>
      <c r="S45" s="52"/>
      <c r="T45" s="28">
        <f t="shared" si="5"/>
        <v>0</v>
      </c>
      <c r="U45" s="31">
        <f>T45*IF(C45&lt;=3,3.5-C45,IF(B45&lt;85,0.05,LOOKUP(B45,{85,90,95},{0.1,0.2,0.3})))</f>
        <v>0</v>
      </c>
      <c r="V45" s="41"/>
      <c r="W45" s="34">
        <f t="shared" si="6"/>
        <v>0</v>
      </c>
      <c r="X45" s="34">
        <f>W45*IF(C45&lt;=3,3.5-C45,IF(B45&lt;85,0.05,LOOKUP(B45,{85,90,95},{0.1,0.2,0.3})))</f>
        <v>0</v>
      </c>
      <c r="Y45" s="44"/>
      <c r="Z45" s="26">
        <f t="shared" si="7"/>
        <v>0</v>
      </c>
      <c r="AA45" s="29">
        <f>Z45*IF(C45&lt;=3,3.5-C45,IF(B45&lt;85,0.05,LOOKUP(B45,{85,90,95},{0.1,0.2,0.3})))</f>
        <v>0</v>
      </c>
      <c r="AB45" s="46"/>
      <c r="AC45" s="17">
        <f t="shared" si="8"/>
        <v>0</v>
      </c>
      <c r="AD45" s="17">
        <f>AC45*IF(C45&lt;=3,3.5-C45,IF(B45&lt;85,0.05,LOOKUP(B45,{85,90,95},{0.1,0.2,0.3})))</f>
        <v>0</v>
      </c>
      <c r="AE45" s="48"/>
      <c r="AF45" s="27">
        <f t="shared" si="9"/>
        <v>0</v>
      </c>
      <c r="AG45" s="30">
        <f>AF45*IF(C45&lt;=3,3.5-C45,IF(B45&lt;85,0.05,LOOKUP(B45,{85,90,95},{0.1,0.2,0.3})))</f>
        <v>0</v>
      </c>
    </row>
    <row r="46" spans="1:33" x14ac:dyDescent="0.25">
      <c r="A46" s="35">
        <v>42</v>
      </c>
      <c r="B46" s="39"/>
      <c r="C46" s="40"/>
      <c r="D46" s="41"/>
      <c r="E46" s="34">
        <f t="shared" si="0"/>
        <v>0</v>
      </c>
      <c r="F46" s="34">
        <f>E46*IF(C46&lt;=3,3.5-C46,IF(B46&lt;85,0.05,LOOKUP(B46,{85,90,95},{0.1,0.2,0.3})))</f>
        <v>0</v>
      </c>
      <c r="G46" s="43"/>
      <c r="H46" s="26">
        <f t="shared" si="13"/>
        <v>0</v>
      </c>
      <c r="I46" s="29">
        <f>H46*IF(C46&lt;=3,3.5-C46,IF(B46&lt;85,0.05,LOOKUP(B46,{85,90,95},{0.1,0.2,0.3})))</f>
        <v>0</v>
      </c>
      <c r="J46" s="46"/>
      <c r="K46" s="17">
        <f t="shared" si="12"/>
        <v>0</v>
      </c>
      <c r="L46" s="17">
        <f>K46*IF(C46&lt;=3,3.5-C46,IF(B46&lt;85,0.05,ПРСМОТР(B46,{85,90,95},{0.1,0.2,0.3})))</f>
        <v>0</v>
      </c>
      <c r="M46" s="48"/>
      <c r="N46" s="27">
        <f t="shared" si="3"/>
        <v>0</v>
      </c>
      <c r="O46" s="30">
        <f>N46*IF(C46&lt;=3,3.5-C46,IF(B46&lt;85,0.05,LOOKUP(B46,{85,90,95},{0.1,0.2,0.3})))</f>
        <v>0</v>
      </c>
      <c r="P46" s="50"/>
      <c r="Q46" s="25">
        <f t="shared" si="11"/>
        <v>0</v>
      </c>
      <c r="R46" s="25">
        <f>Q46*IF(C46&lt;=3,3.5-C46,IF(B46&lt;85,0.05,LOOKUP(B46,{85,90,95},{0.1,0.2,0.3})))</f>
        <v>0</v>
      </c>
      <c r="S46" s="52"/>
      <c r="T46" s="28">
        <f t="shared" si="5"/>
        <v>0</v>
      </c>
      <c r="U46" s="31">
        <f>T46*IF(C46&lt;=3,3.5-C46,IF(B46&lt;85,0.05,LOOKUP(B46,{85,90,95},{0.1,0.2,0.3})))</f>
        <v>0</v>
      </c>
      <c r="V46" s="41"/>
      <c r="W46" s="34">
        <f t="shared" si="6"/>
        <v>0</v>
      </c>
      <c r="X46" s="34">
        <f>W46*IF(C46&lt;=3,3.5-C46,IF(B46&lt;85,0.05,LOOKUP(B46,{85,90,95},{0.1,0.2,0.3})))</f>
        <v>0</v>
      </c>
      <c r="Y46" s="43"/>
      <c r="Z46" s="26">
        <f t="shared" si="7"/>
        <v>0</v>
      </c>
      <c r="AA46" s="29">
        <f>Z46*IF(C46&lt;=3,3.5-C46,IF(B46&lt;85,0.05,LOOKUP(B46,{85,90,95},{0.1,0.2,0.3})))</f>
        <v>0</v>
      </c>
      <c r="AB46" s="46"/>
      <c r="AC46" s="17">
        <f t="shared" si="8"/>
        <v>0</v>
      </c>
      <c r="AD46" s="17">
        <f>AC46*IF(C46&lt;=3,3.5-C46,IF(B46&lt;85,0.05,LOOKUP(B46,{85,90,95},{0.1,0.2,0.3})))</f>
        <v>0</v>
      </c>
      <c r="AE46" s="48"/>
      <c r="AF46" s="27">
        <f t="shared" si="9"/>
        <v>0</v>
      </c>
      <c r="AG46" s="30">
        <f>AF46*IF(C46&lt;=3,3.5-C46,IF(B46&lt;85,0.05,LOOKUP(B46,{85,90,95},{0.1,0.2,0.3})))</f>
        <v>0</v>
      </c>
    </row>
    <row r="47" spans="1:33" x14ac:dyDescent="0.25">
      <c r="A47" s="35">
        <v>43</v>
      </c>
      <c r="B47" s="39"/>
      <c r="C47" s="40"/>
      <c r="D47" s="41"/>
      <c r="E47" s="34">
        <f t="shared" si="0"/>
        <v>0</v>
      </c>
      <c r="F47" s="34">
        <f>E47*IF(C47&lt;=3,3.5-C47,IF(B47&lt;85,0.05,LOOKUP(B47,{85,90,95},{0.1,0.2,0.3})))</f>
        <v>0</v>
      </c>
      <c r="G47" s="43"/>
      <c r="H47" s="26">
        <f t="shared" si="13"/>
        <v>0</v>
      </c>
      <c r="I47" s="29">
        <f>H47*IF(C47&lt;=3,3.5-C47,IF(B47&lt;85,0.05,LOOKUP(B47,{85,90,95},{0.1,0.2,0.3})))</f>
        <v>0</v>
      </c>
      <c r="J47" s="46"/>
      <c r="K47" s="17">
        <f t="shared" si="12"/>
        <v>0</v>
      </c>
      <c r="L47" s="17">
        <f>K47*IF(C47&lt;=3,3.5-C47,IF(B47&lt;85,0.05,ПРСМОТР(B47,{85,90,95},{0.1,0.2,0.3})))</f>
        <v>0</v>
      </c>
      <c r="M47" s="48"/>
      <c r="N47" s="27">
        <f t="shared" si="3"/>
        <v>0</v>
      </c>
      <c r="O47" s="30">
        <f>N47*IF(C47&lt;=3,3.5-C47,IF(B47&lt;85,0.05,LOOKUP(B47,{85,90,95},{0.1,0.2,0.3})))</f>
        <v>0</v>
      </c>
      <c r="P47" s="50"/>
      <c r="Q47" s="25">
        <f t="shared" si="11"/>
        <v>0</v>
      </c>
      <c r="R47" s="25">
        <f>Q47*IF(C47&lt;=3,3.5-C47,IF(B47&lt;85,0.05,LOOKUP(B47,{85,90,95},{0.1,0.2,0.3})))</f>
        <v>0</v>
      </c>
      <c r="S47" s="52"/>
      <c r="T47" s="28">
        <f t="shared" si="5"/>
        <v>0</v>
      </c>
      <c r="U47" s="31">
        <f>T47*IF(C47&lt;=3,3.5-C47,IF(B47&lt;85,0.05,LOOKUP(B47,{85,90,95},{0.1,0.2,0.3})))</f>
        <v>0</v>
      </c>
      <c r="V47" s="41"/>
      <c r="W47" s="34">
        <f t="shared" si="6"/>
        <v>0</v>
      </c>
      <c r="X47" s="34">
        <f>W47*IF(C47&lt;=3,3.5-C47,IF(B47&lt;85,0.05,LOOKUP(B47,{85,90,95},{0.1,0.2,0.3})))</f>
        <v>0</v>
      </c>
      <c r="Y47" s="43"/>
      <c r="Z47" s="26">
        <f t="shared" si="7"/>
        <v>0</v>
      </c>
      <c r="AA47" s="29">
        <f>Z47*IF(C47&lt;=3,3.5-C47,IF(B47&lt;85,0.05,LOOKUP(B47,{85,90,95},{0.1,0.2,0.3})))</f>
        <v>0</v>
      </c>
      <c r="AB47" s="46"/>
      <c r="AC47" s="17">
        <f t="shared" si="8"/>
        <v>0</v>
      </c>
      <c r="AD47" s="17">
        <f>AC47*IF(C47&lt;=3,3.5-C47,IF(B47&lt;85,0.05,LOOKUP(B47,{85,90,95},{0.1,0.2,0.3})))</f>
        <v>0</v>
      </c>
      <c r="AE47" s="48"/>
      <c r="AF47" s="27">
        <f t="shared" si="9"/>
        <v>0</v>
      </c>
      <c r="AG47" s="30">
        <f>AF47*IF(C47&lt;=3,3.5-C47,IF(B47&lt;85,0.05,LOOKUP(B47,{85,90,95},{0.1,0.2,0.3})))</f>
        <v>0</v>
      </c>
    </row>
    <row r="48" spans="1:33" x14ac:dyDescent="0.25">
      <c r="A48" s="35">
        <v>44</v>
      </c>
      <c r="B48" s="39"/>
      <c r="C48" s="40"/>
      <c r="D48" s="41"/>
      <c r="E48" s="34">
        <f t="shared" si="0"/>
        <v>0</v>
      </c>
      <c r="F48" s="34">
        <f>E48*IF(C48&lt;=3,3.5-C48,IF(B48&lt;85,0.05,LOOKUP(B48,{85,90,95},{0.1,0.2,0.3})))</f>
        <v>0</v>
      </c>
      <c r="G48" s="43"/>
      <c r="H48" s="26">
        <f t="shared" si="13"/>
        <v>0</v>
      </c>
      <c r="I48" s="29">
        <f>H48*IF(C48&lt;=3,3.5-C48,IF(B48&lt;85,0.05,LOOKUP(B48,{85,90,95},{0.1,0.2,0.3})))</f>
        <v>0</v>
      </c>
      <c r="J48" s="46"/>
      <c r="K48" s="17">
        <f t="shared" si="12"/>
        <v>0</v>
      </c>
      <c r="L48" s="17">
        <f>K48*IF(C48&lt;=3,3.5-C48,IF(B48&lt;85,0.05,ПРСМОТР(B48,{85,90,95},{0.1,0.2,0.3})))</f>
        <v>0</v>
      </c>
      <c r="M48" s="48"/>
      <c r="N48" s="27">
        <f t="shared" si="3"/>
        <v>0</v>
      </c>
      <c r="O48" s="30">
        <f>N48*IF(C48&lt;=3,3.5-C48,IF(B48&lt;85,0.05,LOOKUP(B48,{85,90,95},{0.1,0.2,0.3})))</f>
        <v>0</v>
      </c>
      <c r="P48" s="50"/>
      <c r="Q48" s="25">
        <f t="shared" si="11"/>
        <v>0</v>
      </c>
      <c r="R48" s="25">
        <f>Q48*IF(C48&lt;=3,3.5-C48,IF(B48&lt;85,0.05,LOOKUP(B48,{85,90,95},{0.1,0.2,0.3})))</f>
        <v>0</v>
      </c>
      <c r="S48" s="52"/>
      <c r="T48" s="28">
        <f t="shared" si="5"/>
        <v>0</v>
      </c>
      <c r="U48" s="31">
        <f>T48*IF(C48&lt;=3,3.5-C48,IF(B48&lt;85,0.05,LOOKUP(B48,{85,90,95},{0.1,0.2,0.3})))</f>
        <v>0</v>
      </c>
      <c r="V48" s="41"/>
      <c r="W48" s="34">
        <f t="shared" si="6"/>
        <v>0</v>
      </c>
      <c r="X48" s="34">
        <f>W48*IF(C48&lt;=3,3.5-C48,IF(B48&lt;85,0.05,LOOKUP(B48,{85,90,95},{0.1,0.2,0.3})))</f>
        <v>0</v>
      </c>
      <c r="Y48" s="43"/>
      <c r="Z48" s="26">
        <f t="shared" si="7"/>
        <v>0</v>
      </c>
      <c r="AA48" s="29">
        <f>Z48*IF(C48&lt;=3,3.5-C48,IF(B48&lt;85,0.05,LOOKUP(B48,{85,90,95},{0.1,0.2,0.3})))</f>
        <v>0</v>
      </c>
      <c r="AB48" s="46"/>
      <c r="AC48" s="17">
        <f t="shared" si="8"/>
        <v>0</v>
      </c>
      <c r="AD48" s="17">
        <f>AC48*IF(C48&lt;=3,3.5-C48,IF(B48&lt;85,0.05,LOOKUP(B48,{85,90,95},{0.1,0.2,0.3})))</f>
        <v>0</v>
      </c>
      <c r="AE48" s="48"/>
      <c r="AF48" s="27">
        <f t="shared" si="9"/>
        <v>0</v>
      </c>
      <c r="AG48" s="30">
        <f>AF48*IF(C48&lt;=3,3.5-C48,IF(B48&lt;85,0.05,LOOKUP(B48,{85,90,95},{0.1,0.2,0.3})))</f>
        <v>0</v>
      </c>
    </row>
    <row r="49" spans="1:33" x14ac:dyDescent="0.25">
      <c r="A49" s="35">
        <v>45</v>
      </c>
      <c r="B49" s="39"/>
      <c r="C49" s="40"/>
      <c r="D49" s="41"/>
      <c r="E49" s="34">
        <f t="shared" si="0"/>
        <v>0</v>
      </c>
      <c r="F49" s="34">
        <f>E49*IF(C49&lt;=3,3.5-C49,IF(B49&lt;85,0.05,LOOKUP(B49,{85,90,95},{0.1,0.2,0.3})))</f>
        <v>0</v>
      </c>
      <c r="G49" s="43"/>
      <c r="H49" s="26">
        <f t="shared" si="13"/>
        <v>0</v>
      </c>
      <c r="I49" s="29">
        <f>H49*IF(C49&lt;=3,3.5-C49,IF(B49&lt;85,0.05,LOOKUP(B49,{85,90,95},{0.1,0.2,0.3})))</f>
        <v>0</v>
      </c>
      <c r="J49" s="46"/>
      <c r="K49" s="17">
        <f t="shared" si="12"/>
        <v>0</v>
      </c>
      <c r="L49" s="17">
        <f>K49*IF(C49&lt;=3,3.5-C49,IF(B49&lt;85,0.05,ПРСМОТР(B49,{85,90,95},{0.1,0.2,0.3})))</f>
        <v>0</v>
      </c>
      <c r="M49" s="48"/>
      <c r="N49" s="27">
        <f t="shared" si="3"/>
        <v>0</v>
      </c>
      <c r="O49" s="30">
        <f>N49*IF(C49&lt;=3,3.5-C49,IF(B49&lt;85,0.05,LOOKUP(B49,{85,90,95},{0.1,0.2,0.3})))</f>
        <v>0</v>
      </c>
      <c r="P49" s="50"/>
      <c r="Q49" s="25">
        <f t="shared" si="11"/>
        <v>0</v>
      </c>
      <c r="R49" s="25">
        <f>Q49*IF(C49&lt;=3,3.5-C49,IF(B49&lt;85,0.05,LOOKUP(B49,{85,90,95},{0.1,0.2,0.3})))</f>
        <v>0</v>
      </c>
      <c r="S49" s="52"/>
      <c r="T49" s="28">
        <f t="shared" si="5"/>
        <v>0</v>
      </c>
      <c r="U49" s="31">
        <f>T49*IF(C49&lt;=3,3.5-C49,IF(B49&lt;85,0.05,LOOKUP(B49,{85,90,95},{0.1,0.2,0.3})))</f>
        <v>0</v>
      </c>
      <c r="V49" s="41"/>
      <c r="W49" s="34">
        <f t="shared" si="6"/>
        <v>0</v>
      </c>
      <c r="X49" s="34">
        <f>W49*IF(C49&lt;=3,3.5-C49,IF(B49&lt;85,0.05,LOOKUP(B49,{85,90,95},{0.1,0.2,0.3})))</f>
        <v>0</v>
      </c>
      <c r="Y49" s="43"/>
      <c r="Z49" s="26">
        <f t="shared" si="7"/>
        <v>0</v>
      </c>
      <c r="AA49" s="29">
        <f>Z49*IF(C49&lt;=3,3.5-C49,IF(B49&lt;85,0.05,LOOKUP(B49,{85,90,95},{0.1,0.2,0.3})))</f>
        <v>0</v>
      </c>
      <c r="AB49" s="46"/>
      <c r="AC49" s="17">
        <f t="shared" si="8"/>
        <v>0</v>
      </c>
      <c r="AD49" s="17">
        <f>AC49*IF(C49&lt;=3,3.5-C49,IF(B49&lt;85,0.05,LOOKUP(B49,{85,90,95},{0.1,0.2,0.3})))</f>
        <v>0</v>
      </c>
      <c r="AE49" s="48"/>
      <c r="AF49" s="27">
        <f t="shared" si="9"/>
        <v>0</v>
      </c>
      <c r="AG49" s="30">
        <f>AF49*IF(C49&lt;=3,3.5-C49,IF(B49&lt;85,0.05,LOOKUP(B49,{85,90,95},{0.1,0.2,0.3})))</f>
        <v>0</v>
      </c>
    </row>
    <row r="50" spans="1:33" x14ac:dyDescent="0.25">
      <c r="A50" s="35">
        <v>46</v>
      </c>
      <c r="B50" s="39"/>
      <c r="C50" s="40"/>
      <c r="D50" s="41"/>
      <c r="E50" s="34">
        <f t="shared" si="0"/>
        <v>0</v>
      </c>
      <c r="F50" s="34">
        <f>E50*IF(C50&lt;=3,3.5-C50,IF(B50&lt;85,0.05,LOOKUP(B50,{85,90,95},{0.1,0.2,0.3})))</f>
        <v>0</v>
      </c>
      <c r="G50" s="43"/>
      <c r="H50" s="26">
        <f t="shared" si="13"/>
        <v>0</v>
      </c>
      <c r="I50" s="29">
        <f>H50*IF(C50&lt;=3,3.5-C50,IF(B50&lt;85,0.05,LOOKUP(B50,{85,90,95},{0.1,0.2,0.3})))</f>
        <v>0</v>
      </c>
      <c r="J50" s="46"/>
      <c r="K50" s="17">
        <f t="shared" si="12"/>
        <v>0</v>
      </c>
      <c r="L50" s="17">
        <f>K50*IF(C50&lt;=3,3.5-C50,IF(B50&lt;85,0.05,ПРСМОТР(B50,{85,90,95},{0.1,0.2,0.3})))</f>
        <v>0</v>
      </c>
      <c r="M50" s="48"/>
      <c r="N50" s="27">
        <f t="shared" si="3"/>
        <v>0</v>
      </c>
      <c r="O50" s="30">
        <f>N50*IF(C50&lt;=3,3.5-C50,IF(B50&lt;85,0.05,LOOKUP(B50,{85,90,95},{0.1,0.2,0.3})))</f>
        <v>0</v>
      </c>
      <c r="P50" s="50"/>
      <c r="Q50" s="25">
        <f t="shared" si="11"/>
        <v>0</v>
      </c>
      <c r="R50" s="25">
        <f>Q50*IF(C50&lt;=3,3.5-C50,IF(B50&lt;85,0.05,LOOKUP(B50,{85,90,95},{0.1,0.2,0.3})))</f>
        <v>0</v>
      </c>
      <c r="S50" s="52"/>
      <c r="T50" s="28">
        <f t="shared" si="5"/>
        <v>0</v>
      </c>
      <c r="U50" s="31">
        <f>T50*IF(C50&lt;=3,3.5-C50,IF(B50&lt;85,0.05,LOOKUP(B50,{85,90,95},{0.1,0.2,0.3})))</f>
        <v>0</v>
      </c>
      <c r="V50" s="41"/>
      <c r="W50" s="34">
        <f t="shared" si="6"/>
        <v>0</v>
      </c>
      <c r="X50" s="34">
        <f>W50*IF(C50&lt;=3,3.5-C50,IF(B50&lt;85,0.05,LOOKUP(B50,{85,90,95},{0.1,0.2,0.3})))</f>
        <v>0</v>
      </c>
      <c r="Y50" s="43"/>
      <c r="Z50" s="26">
        <f t="shared" si="7"/>
        <v>0</v>
      </c>
      <c r="AA50" s="29">
        <f>Z50*IF(C50&lt;=3,3.5-C50,IF(B50&lt;85,0.05,LOOKUP(B50,{85,90,95},{0.1,0.2,0.3})))</f>
        <v>0</v>
      </c>
      <c r="AB50" s="46"/>
      <c r="AC50" s="17">
        <f t="shared" si="8"/>
        <v>0</v>
      </c>
      <c r="AD50" s="17">
        <f>AC50*IF(C50&lt;=3,3.5-C50,IF(B50&lt;85,0.05,LOOKUP(B50,{85,90,95},{0.1,0.2,0.3})))</f>
        <v>0</v>
      </c>
      <c r="AE50" s="48"/>
      <c r="AF50" s="27">
        <f t="shared" si="9"/>
        <v>0</v>
      </c>
      <c r="AG50" s="30">
        <f>AF50*IF(C50&lt;=3,3.5-C50,IF(B50&lt;85,0.05,LOOKUP(B50,{85,90,95},{0.1,0.2,0.3})))</f>
        <v>0</v>
      </c>
    </row>
    <row r="51" spans="1:33" x14ac:dyDescent="0.25">
      <c r="A51" s="35">
        <v>47</v>
      </c>
      <c r="B51" s="39"/>
      <c r="C51" s="40"/>
      <c r="D51" s="41"/>
      <c r="E51" s="34">
        <f t="shared" si="0"/>
        <v>0</v>
      </c>
      <c r="F51" s="34">
        <f>E51*IF(C51&lt;=3,3.5-C51,IF(B51&lt;85,0.05,LOOKUP(B51,{85,90,95},{0.1,0.2,0.3})))</f>
        <v>0</v>
      </c>
      <c r="G51" s="44"/>
      <c r="H51" s="26">
        <f t="shared" si="13"/>
        <v>0</v>
      </c>
      <c r="I51" s="29">
        <f>H51*IF(C51&lt;=3,3.5-C51,IF(B51&lt;85,0.05,LOOKUP(B51,{85,90,95},{0.1,0.2,0.3})))</f>
        <v>0</v>
      </c>
      <c r="J51" s="46"/>
      <c r="K51" s="17">
        <f t="shared" si="12"/>
        <v>0</v>
      </c>
      <c r="L51" s="17">
        <f>K51*IF(C51&lt;=3,3.5-C51,IF(B51&lt;85,0.05,ПРСМОТР(B51,{85,90,95},{0.1,0.2,0.3})))</f>
        <v>0</v>
      </c>
      <c r="M51" s="48"/>
      <c r="N51" s="27">
        <f t="shared" si="3"/>
        <v>0</v>
      </c>
      <c r="O51" s="30">
        <f>N51*IF(C51&lt;=3,3.5-C51,IF(B51&lt;85,0.05,LOOKUP(B51,{85,90,95},{0.1,0.2,0.3})))</f>
        <v>0</v>
      </c>
      <c r="P51" s="50"/>
      <c r="Q51" s="25">
        <f t="shared" si="11"/>
        <v>0</v>
      </c>
      <c r="R51" s="25">
        <f>Q51*IF(C51&lt;=3,3.5-C51,IF(B51&lt;85,0.05,LOOKUP(B51,{85,90,95},{0.1,0.2,0.3})))</f>
        <v>0</v>
      </c>
      <c r="S51" s="52"/>
      <c r="T51" s="28">
        <f t="shared" si="5"/>
        <v>0</v>
      </c>
      <c r="U51" s="31">
        <f>T51*IF(C51&lt;=3,3.5-C51,IF(B51&lt;85,0.05,LOOKUP(B51,{85,90,95},{0.1,0.2,0.3})))</f>
        <v>0</v>
      </c>
      <c r="V51" s="41"/>
      <c r="W51" s="34">
        <f t="shared" si="6"/>
        <v>0</v>
      </c>
      <c r="X51" s="34">
        <f>W51*IF(C51&lt;=3,3.5-C51,IF(B51&lt;85,0.05,LOOKUP(B51,{85,90,95},{0.1,0.2,0.3})))</f>
        <v>0</v>
      </c>
      <c r="Y51" s="44"/>
      <c r="Z51" s="26">
        <f t="shared" si="7"/>
        <v>0</v>
      </c>
      <c r="AA51" s="29">
        <f>Z51*IF(C51&lt;=3,3.5-C51,IF(B51&lt;85,0.05,LOOKUP(B51,{85,90,95},{0.1,0.2,0.3})))</f>
        <v>0</v>
      </c>
      <c r="AB51" s="46"/>
      <c r="AC51" s="17">
        <f t="shared" si="8"/>
        <v>0</v>
      </c>
      <c r="AD51" s="17">
        <f>AC51*IF(C51&lt;=3,3.5-C51,IF(B51&lt;85,0.05,LOOKUP(B51,{85,90,95},{0.1,0.2,0.3})))</f>
        <v>0</v>
      </c>
      <c r="AE51" s="48"/>
      <c r="AF51" s="27">
        <f t="shared" si="9"/>
        <v>0</v>
      </c>
      <c r="AG51" s="30">
        <f>AF51*IF(C51&lt;=3,3.5-C51,IF(B51&lt;85,0.05,LOOKUP(B51,{85,90,95},{0.1,0.2,0.3})))</f>
        <v>0</v>
      </c>
    </row>
    <row r="52" spans="1:33" x14ac:dyDescent="0.25">
      <c r="A52" s="35">
        <v>48</v>
      </c>
      <c r="B52" s="39"/>
      <c r="C52" s="40"/>
      <c r="D52" s="41"/>
      <c r="E52" s="34">
        <f t="shared" si="0"/>
        <v>0</v>
      </c>
      <c r="F52" s="34">
        <f>E52*IF(C52&lt;=3,3.5-C52,IF(B52&lt;85,0.05,LOOKUP(B52,{85,90,95},{0.1,0.2,0.3})))</f>
        <v>0</v>
      </c>
      <c r="G52" s="44"/>
      <c r="H52" s="26">
        <f t="shared" si="13"/>
        <v>0</v>
      </c>
      <c r="I52" s="29">
        <f>H52*IF(C52&lt;=3,3.5-C52,IF(B52&lt;85,0.05,LOOKUP(B52,{85,90,95},{0.1,0.2,0.3})))</f>
        <v>0</v>
      </c>
      <c r="J52" s="46"/>
      <c r="K52" s="17">
        <f t="shared" si="12"/>
        <v>0</v>
      </c>
      <c r="L52" s="17">
        <f>K52*IF(C52&lt;=3,3.5-C52,IF(B52&lt;85,0.05,ПРСМОТР(B52,{85,90,95},{0.1,0.2,0.3})))</f>
        <v>0</v>
      </c>
      <c r="M52" s="48"/>
      <c r="N52" s="27">
        <f t="shared" si="3"/>
        <v>0</v>
      </c>
      <c r="O52" s="30">
        <f>N52*IF(C52&lt;=3,3.5-C52,IF(B52&lt;85,0.05,LOOKUP(B52,{85,90,95},{0.1,0.2,0.3})))</f>
        <v>0</v>
      </c>
      <c r="P52" s="50"/>
      <c r="Q52" s="25">
        <f t="shared" si="11"/>
        <v>0</v>
      </c>
      <c r="R52" s="25">
        <f>Q52*IF(C52&lt;=3,3.5-C52,IF(B52&lt;85,0.05,LOOKUP(B52,{85,90,95},{0.1,0.2,0.3})))</f>
        <v>0</v>
      </c>
      <c r="S52" s="52"/>
      <c r="T52" s="28">
        <f t="shared" si="5"/>
        <v>0</v>
      </c>
      <c r="U52" s="31">
        <f>T52*IF(C52&lt;=3,3.5-C52,IF(B52&lt;85,0.05,LOOKUP(B52,{85,90,95},{0.1,0.2,0.3})))</f>
        <v>0</v>
      </c>
      <c r="V52" s="41"/>
      <c r="W52" s="34">
        <f t="shared" si="6"/>
        <v>0</v>
      </c>
      <c r="X52" s="34">
        <f>W52*IF(C52&lt;=3,3.5-C52,IF(B52&lt;85,0.05,LOOKUP(B52,{85,90,95},{0.1,0.2,0.3})))</f>
        <v>0</v>
      </c>
      <c r="Y52" s="44"/>
      <c r="Z52" s="26">
        <f t="shared" si="7"/>
        <v>0</v>
      </c>
      <c r="AA52" s="29">
        <f>Z52*IF(C52&lt;=3,3.5-C52,IF(B52&lt;85,0.05,LOOKUP(B52,{85,90,95},{0.1,0.2,0.3})))</f>
        <v>0</v>
      </c>
      <c r="AB52" s="46"/>
      <c r="AC52" s="17">
        <f t="shared" si="8"/>
        <v>0</v>
      </c>
      <c r="AD52" s="17">
        <f>AC52*IF(C52&lt;=3,3.5-C52,IF(B52&lt;85,0.05,LOOKUP(B52,{85,90,95},{0.1,0.2,0.3})))</f>
        <v>0</v>
      </c>
      <c r="AE52" s="48"/>
      <c r="AF52" s="27">
        <f t="shared" si="9"/>
        <v>0</v>
      </c>
      <c r="AG52" s="30">
        <f>AF52*IF(C52&lt;=3,3.5-C52,IF(B52&lt;85,0.05,LOOKUP(B52,{85,90,95},{0.1,0.2,0.3})))</f>
        <v>0</v>
      </c>
    </row>
    <row r="53" spans="1:33" x14ac:dyDescent="0.25">
      <c r="A53" s="35">
        <v>49</v>
      </c>
      <c r="B53" s="39"/>
      <c r="C53" s="40"/>
      <c r="D53" s="41"/>
      <c r="E53" s="34">
        <f t="shared" si="0"/>
        <v>0</v>
      </c>
      <c r="F53" s="34">
        <f>E53*IF(C53&lt;=3,3.5-C53,IF(B53&lt;85,0.05,LOOKUP(B53,{85,90,95},{0.1,0.2,0.3})))</f>
        <v>0</v>
      </c>
      <c r="G53" s="44"/>
      <c r="H53" s="26">
        <f t="shared" si="13"/>
        <v>0</v>
      </c>
      <c r="I53" s="29">
        <f>H53*IF(C53&lt;=3,3.5-C53,IF(B53&lt;85,0.05,LOOKUP(B53,{85,90,95},{0.1,0.2,0.3})))</f>
        <v>0</v>
      </c>
      <c r="J53" s="46"/>
      <c r="K53" s="17">
        <f t="shared" si="12"/>
        <v>0</v>
      </c>
      <c r="L53" s="17">
        <f>K53*IF(C53&lt;=3,3.5-C53,IF(B53&lt;85,0.05,ПРСМОТР(B53,{85,90,95},{0.1,0.2,0.3})))</f>
        <v>0</v>
      </c>
      <c r="M53" s="48"/>
      <c r="N53" s="27">
        <f t="shared" si="3"/>
        <v>0</v>
      </c>
      <c r="O53" s="30">
        <f>N53*IF(C53&lt;=3,3.5-C53,IF(B53&lt;85,0.05,LOOKUP(B53,{85,90,95},{0.1,0.2,0.3})))</f>
        <v>0</v>
      </c>
      <c r="P53" s="50"/>
      <c r="Q53" s="25">
        <f t="shared" si="11"/>
        <v>0</v>
      </c>
      <c r="R53" s="25">
        <f>Q53*IF(C53&lt;=3,3.5-C53,IF(B53&lt;85,0.05,LOOKUP(B53,{85,90,95},{0.1,0.2,0.3})))</f>
        <v>0</v>
      </c>
      <c r="S53" s="52"/>
      <c r="T53" s="28">
        <f t="shared" si="5"/>
        <v>0</v>
      </c>
      <c r="U53" s="31">
        <f>T53*IF(C53&lt;=3,3.5-C53,IF(B53&lt;85,0.05,LOOKUP(B53,{85,90,95},{0.1,0.2,0.3})))</f>
        <v>0</v>
      </c>
      <c r="V53" s="41"/>
      <c r="W53" s="34">
        <f t="shared" si="6"/>
        <v>0</v>
      </c>
      <c r="X53" s="34">
        <f>W53*IF(C53&lt;=3,3.5-C53,IF(B53&lt;85,0.05,LOOKUP(B53,{85,90,95},{0.1,0.2,0.3})))</f>
        <v>0</v>
      </c>
      <c r="Y53" s="44"/>
      <c r="Z53" s="26">
        <f t="shared" si="7"/>
        <v>0</v>
      </c>
      <c r="AA53" s="29">
        <f>Z53*IF(C53&lt;=3,3.5-C53,IF(B53&lt;85,0.05,LOOKUP(B53,{85,90,95},{0.1,0.2,0.3})))</f>
        <v>0</v>
      </c>
      <c r="AB53" s="46"/>
      <c r="AC53" s="17">
        <f t="shared" si="8"/>
        <v>0</v>
      </c>
      <c r="AD53" s="17">
        <f>AC53*IF(C53&lt;=3,3.5-C53,IF(B53&lt;85,0.05,LOOKUP(B53,{85,90,95},{0.1,0.2,0.3})))</f>
        <v>0</v>
      </c>
      <c r="AE53" s="48"/>
      <c r="AF53" s="27">
        <f t="shared" si="9"/>
        <v>0</v>
      </c>
      <c r="AG53" s="30">
        <f>AF53*IF(C53&lt;=3,3.5-C53,IF(B53&lt;85,0.05,LOOKUP(B53,{85,90,95},{0.1,0.2,0.3})))</f>
        <v>0</v>
      </c>
    </row>
    <row r="54" spans="1:33" x14ac:dyDescent="0.25">
      <c r="A54" s="35">
        <v>50</v>
      </c>
      <c r="B54" s="39"/>
      <c r="C54" s="40"/>
      <c r="D54" s="41"/>
      <c r="E54" s="34">
        <f t="shared" si="0"/>
        <v>0</v>
      </c>
      <c r="F54" s="34">
        <f>E54*IF(C54&lt;=3,3.5-C54,IF(B54&lt;85,0.05,LOOKUP(B54,{85,90,95},{0.1,0.2,0.3})))</f>
        <v>0</v>
      </c>
      <c r="G54" s="44"/>
      <c r="H54" s="26">
        <f t="shared" si="13"/>
        <v>0</v>
      </c>
      <c r="I54" s="29">
        <f>H54*IF(C54&lt;=3,3.5-C54,IF(B54&lt;85,0.05,LOOKUP(B54,{85,90,95},{0.1,0.2,0.3})))</f>
        <v>0</v>
      </c>
      <c r="J54" s="46"/>
      <c r="K54" s="17">
        <f t="shared" si="12"/>
        <v>0</v>
      </c>
      <c r="L54" s="17">
        <f>K54*IF(C54&lt;=3,3.5-C54,IF(B54&lt;85,0.05,ПРСМОТР(B54,{85,90,95},{0.1,0.2,0.3})))</f>
        <v>0</v>
      </c>
      <c r="M54" s="48"/>
      <c r="N54" s="27">
        <f t="shared" si="3"/>
        <v>0</v>
      </c>
      <c r="O54" s="30">
        <f>N54*IF(C54&lt;=3,3.5-C54,IF(B54&lt;85,0.05,LOOKUP(B54,{85,90,95},{0.1,0.2,0.3})))</f>
        <v>0</v>
      </c>
      <c r="P54" s="50"/>
      <c r="Q54" s="25">
        <f t="shared" si="11"/>
        <v>0</v>
      </c>
      <c r="R54" s="25">
        <f>Q54*IF(C54&lt;=3,3.5-C54,IF(B54&lt;85,0.05,LOOKUP(B54,{85,90,95},{0.1,0.2,0.3})))</f>
        <v>0</v>
      </c>
      <c r="S54" s="52"/>
      <c r="T54" s="28">
        <f t="shared" si="5"/>
        <v>0</v>
      </c>
      <c r="U54" s="31">
        <f>T54*IF(C54&lt;=3,3.5-C54,IF(B54&lt;85,0.05,LOOKUP(B54,{85,90,95},{0.1,0.2,0.3})))</f>
        <v>0</v>
      </c>
      <c r="V54" s="41"/>
      <c r="W54" s="34">
        <f t="shared" si="6"/>
        <v>0</v>
      </c>
      <c r="X54" s="34">
        <f>W54*IF(C54&lt;=3,3.5-C54,IF(B54&lt;85,0.05,LOOKUP(B54,{85,90,95},{0.1,0.2,0.3})))</f>
        <v>0</v>
      </c>
      <c r="Y54" s="44"/>
      <c r="Z54" s="26">
        <f t="shared" si="7"/>
        <v>0</v>
      </c>
      <c r="AA54" s="29">
        <f>Z54*IF(C54&lt;=3,3.5-C54,IF(B54&lt;85,0.05,LOOKUP(B54,{85,90,95},{0.1,0.2,0.3})))</f>
        <v>0</v>
      </c>
      <c r="AB54" s="46"/>
      <c r="AC54" s="17">
        <f t="shared" si="8"/>
        <v>0</v>
      </c>
      <c r="AD54" s="17">
        <f>AC54*IF(C54&lt;=3,3.5-C54,IF(B54&lt;85,0.05,LOOKUP(B54,{85,90,95},{0.1,0.2,0.3})))</f>
        <v>0</v>
      </c>
      <c r="AE54" s="48"/>
      <c r="AF54" s="27">
        <f t="shared" si="9"/>
        <v>0</v>
      </c>
      <c r="AG54" s="30">
        <f>AF54*IF(C54&lt;=3,3.5-C54,IF(B54&lt;85,0.05,LOOKUP(B54,{85,90,95},{0.1,0.2,0.3})))</f>
        <v>0</v>
      </c>
    </row>
    <row r="55" spans="1:33" x14ac:dyDescent="0.25">
      <c r="A55" s="35">
        <v>51</v>
      </c>
      <c r="B55" s="39"/>
      <c r="C55" s="40"/>
      <c r="D55" s="41"/>
      <c r="E55" s="34">
        <f t="shared" si="0"/>
        <v>0</v>
      </c>
      <c r="F55" s="34">
        <f>E55*IF(C55&lt;=3,3.5-C55,IF(B55&lt;85,0.05,LOOKUP(B55,{85,90,95},{0.1,0.2,0.3})))</f>
        <v>0</v>
      </c>
      <c r="G55" s="44"/>
      <c r="H55" s="26">
        <f t="shared" si="13"/>
        <v>0</v>
      </c>
      <c r="I55" s="29">
        <f>H55*IF(C55&lt;=3,3.5-C55,IF(B55&lt;85,0.05,LOOKUP(B55,{85,90,95},{0.1,0.2,0.3})))</f>
        <v>0</v>
      </c>
      <c r="J55" s="46"/>
      <c r="K55" s="17">
        <f>B55-J55</f>
        <v>0</v>
      </c>
      <c r="L55" s="17">
        <f>K55*IF(C55&lt;=3,3.5-C55,IF(B55&lt;85,0.05,ПРСМОТР(B55,{85,90,95},{0.1,0.2,0.3})))</f>
        <v>0</v>
      </c>
      <c r="M55" s="48"/>
      <c r="N55" s="27">
        <f t="shared" si="3"/>
        <v>0</v>
      </c>
      <c r="O55" s="30">
        <f>N55*IF(C55&lt;=3,3.5-C55,IF(B55&lt;85,0.05,LOOKUP(B55,{85,90,95},{0.1,0.2,0.3})))</f>
        <v>0</v>
      </c>
      <c r="P55" s="50"/>
      <c r="Q55" s="25">
        <f t="shared" si="11"/>
        <v>0</v>
      </c>
      <c r="R55" s="25">
        <f>Q55*IF(C55&lt;=3,3.5-C55,IF(B55&lt;85,0.05,LOOKUP(B55,{85,90,95},{0.1,0.2,0.3})))</f>
        <v>0</v>
      </c>
      <c r="S55" s="52"/>
      <c r="T55" s="28">
        <f t="shared" si="5"/>
        <v>0</v>
      </c>
      <c r="U55" s="31">
        <f>T55*IF(C55&lt;=3,3.5-C55,IF(B55&lt;85,0.05,LOOKUP(B55,{85,90,95},{0.1,0.2,0.3})))</f>
        <v>0</v>
      </c>
      <c r="V55" s="41"/>
      <c r="W55" s="34">
        <f t="shared" si="6"/>
        <v>0</v>
      </c>
      <c r="X55" s="34">
        <f>W55*IF(C55&lt;=3,3.5-C55,IF(B55&lt;85,0.05,LOOKUP(B55,{85,90,95},{0.1,0.2,0.3})))</f>
        <v>0</v>
      </c>
      <c r="Y55" s="44"/>
      <c r="Z55" s="26">
        <f t="shared" si="7"/>
        <v>0</v>
      </c>
      <c r="AA55" s="29">
        <f>Z55*IF(C55&lt;=3,3.5-C55,IF(B55&lt;85,0.05,LOOKUP(B55,{85,90,95},{0.1,0.2,0.3})))</f>
        <v>0</v>
      </c>
      <c r="AB55" s="46"/>
      <c r="AC55" s="17">
        <f t="shared" si="8"/>
        <v>0</v>
      </c>
      <c r="AD55" s="17">
        <f>AC55*IF(C55&lt;=3,3.5-C55,IF(B55&lt;85,0.05,LOOKUP(B55,{85,90,95},{0.1,0.2,0.3})))</f>
        <v>0</v>
      </c>
      <c r="AE55" s="48"/>
      <c r="AF55" s="27">
        <f t="shared" si="9"/>
        <v>0</v>
      </c>
      <c r="AG55" s="30">
        <f>AF55*IF(C55&lt;=3,3.5-C55,IF(B55&lt;85,0.05,LOOKUP(B55,{85,90,95},{0.1,0.2,0.3})))</f>
        <v>0</v>
      </c>
    </row>
    <row r="56" spans="1:33" x14ac:dyDescent="0.25">
      <c r="A56" s="35">
        <v>52</v>
      </c>
      <c r="B56" s="39"/>
      <c r="C56" s="40"/>
      <c r="D56" s="41"/>
      <c r="E56" s="34">
        <f t="shared" si="0"/>
        <v>0</v>
      </c>
      <c r="F56" s="34">
        <f>E56*IF(C56&lt;=3,3.5-C56,IF(B56&lt;85,0.05,LOOKUP(B56,{85,90,95},{0.1,0.2,0.3})))</f>
        <v>0</v>
      </c>
      <c r="G56" s="44"/>
      <c r="H56" s="26">
        <f t="shared" si="13"/>
        <v>0</v>
      </c>
      <c r="I56" s="29">
        <f>H56*IF(C56&lt;=3,3.5-C56,IF(B56&lt;85,0.05,LOOKUP(B56,{85,90,95},{0.1,0.2,0.3})))</f>
        <v>0</v>
      </c>
      <c r="J56" s="46"/>
      <c r="K56" s="17">
        <f>B56-J56</f>
        <v>0</v>
      </c>
      <c r="L56" s="17">
        <f>K56*IF(C56&lt;=3,3.5-C56,IF(B56&lt;85,0.05,ПРСМОТР(B56,{85,90,95},{0.1,0.2,0.3})))</f>
        <v>0</v>
      </c>
      <c r="M56" s="48"/>
      <c r="N56" s="27">
        <f t="shared" si="3"/>
        <v>0</v>
      </c>
      <c r="O56" s="30">
        <f>N56*IF(C56&lt;=3,3.5-C56,IF(B56&lt;85,0.05,LOOKUP(B56,{85,90,95},{0.1,0.2,0.3})))</f>
        <v>0</v>
      </c>
      <c r="P56" s="50"/>
      <c r="Q56" s="25">
        <f t="shared" si="11"/>
        <v>0</v>
      </c>
      <c r="R56" s="25">
        <f>Q56*IF(C56&lt;=3,3.5-C56,IF(B56&lt;85,0.05,LOOKUP(B56,{85,90,95},{0.1,0.2,0.3})))</f>
        <v>0</v>
      </c>
      <c r="S56" s="52"/>
      <c r="T56" s="28">
        <f t="shared" si="5"/>
        <v>0</v>
      </c>
      <c r="U56" s="31">
        <f>T56*IF(C56&lt;=3,3.5-C56,IF(B56&lt;85,0.05,LOOKUP(B56,{85,90,95},{0.1,0.2,0.3})))</f>
        <v>0</v>
      </c>
      <c r="V56" s="41"/>
      <c r="W56" s="34">
        <f t="shared" si="6"/>
        <v>0</v>
      </c>
      <c r="X56" s="34">
        <f>W56*IF(C56&lt;=3,3.5-C56,IF(B56&lt;85,0.05,LOOKUP(B56,{85,90,95},{0.1,0.2,0.3})))</f>
        <v>0</v>
      </c>
      <c r="Y56" s="44"/>
      <c r="Z56" s="26">
        <f t="shared" si="7"/>
        <v>0</v>
      </c>
      <c r="AA56" s="29">
        <f>Z56*IF(C56&lt;=3,3.5-C56,IF(B56&lt;85,0.05,LOOKUP(B56,{85,90,95},{0.1,0.2,0.3})))</f>
        <v>0</v>
      </c>
      <c r="AB56" s="46"/>
      <c r="AC56" s="17">
        <f t="shared" si="8"/>
        <v>0</v>
      </c>
      <c r="AD56" s="17">
        <f>AC56*IF(C56&lt;=3,3.5-C56,IF(B56&lt;85,0.05,LOOKUP(B56,{85,90,95},{0.1,0.2,0.3})))</f>
        <v>0</v>
      </c>
      <c r="AE56" s="48"/>
      <c r="AF56" s="27">
        <f t="shared" si="9"/>
        <v>0</v>
      </c>
      <c r="AG56" s="30">
        <f>AF56*IF(C56&lt;=3,3.5-C56,IF(B56&lt;85,0.05,LOOKUP(B56,{85,90,95},{0.1,0.2,0.3})))</f>
        <v>0</v>
      </c>
    </row>
    <row r="57" spans="1:33" x14ac:dyDescent="0.25">
      <c r="A57" s="35">
        <v>53</v>
      </c>
      <c r="B57" s="39"/>
      <c r="C57" s="40"/>
      <c r="D57" s="41"/>
      <c r="E57" s="34">
        <f t="shared" si="0"/>
        <v>0</v>
      </c>
      <c r="F57" s="34">
        <f>E57*IF(C57&lt;=3,3.5-C57,IF(B57&lt;85,0.05,LOOKUP(B57,{85,90,95},{0.1,0.2,0.3})))</f>
        <v>0</v>
      </c>
      <c r="G57" s="43"/>
      <c r="H57" s="26">
        <f t="shared" si="13"/>
        <v>0</v>
      </c>
      <c r="I57" s="29">
        <f>H57*IF(C57&lt;=3,3.5-C57,IF(B57&lt;85,0.05,LOOKUP(B57,{85,90,95},{0.1,0.2,0.3})))</f>
        <v>0</v>
      </c>
      <c r="J57" s="46"/>
      <c r="K57" s="17">
        <f>B57-J57</f>
        <v>0</v>
      </c>
      <c r="L57" s="17">
        <f>K57*IF(C57&lt;=3,3.5-C57,IF(B57&lt;85,0.05,ПРСМОТР(B57,{85,90,95},{0.1,0.2,0.3})))</f>
        <v>0</v>
      </c>
      <c r="M57" s="48"/>
      <c r="N57" s="27">
        <f t="shared" si="3"/>
        <v>0</v>
      </c>
      <c r="O57" s="30">
        <f>N57*IF(C57&lt;=3,3.5-C57,IF(B57&lt;85,0.05,LOOKUP(B57,{85,90,95},{0.1,0.2,0.3})))</f>
        <v>0</v>
      </c>
      <c r="P57" s="50"/>
      <c r="Q57" s="25">
        <f t="shared" si="11"/>
        <v>0</v>
      </c>
      <c r="R57" s="25">
        <f>Q57*IF(C57&lt;=3,3.5-C57,IF(B57&lt;85,0.05,LOOKUP(B57,{85,90,95},{0.1,0.2,0.3})))</f>
        <v>0</v>
      </c>
      <c r="S57" s="52"/>
      <c r="T57" s="28">
        <f t="shared" si="5"/>
        <v>0</v>
      </c>
      <c r="U57" s="31">
        <f>T57*IF(C57&lt;=3,3.5-C57,IF(B57&lt;85,0.05,LOOKUP(B57,{85,90,95},{0.1,0.2,0.3})))</f>
        <v>0</v>
      </c>
      <c r="V57" s="41"/>
      <c r="W57" s="34">
        <f t="shared" si="6"/>
        <v>0</v>
      </c>
      <c r="X57" s="34">
        <f>W57*IF(C57&lt;=3,3.5-C57,IF(B57&lt;85,0.05,LOOKUP(B57,{85,90,95},{0.1,0.2,0.3})))</f>
        <v>0</v>
      </c>
      <c r="Y57" s="43"/>
      <c r="Z57" s="26">
        <f t="shared" si="7"/>
        <v>0</v>
      </c>
      <c r="AA57" s="29">
        <f>Z57*IF(C57&lt;=3,3.5-C57,IF(B57&lt;85,0.05,LOOKUP(B57,{85,90,95},{0.1,0.2,0.3})))</f>
        <v>0</v>
      </c>
      <c r="AB57" s="46"/>
      <c r="AC57" s="17">
        <f t="shared" si="8"/>
        <v>0</v>
      </c>
      <c r="AD57" s="17">
        <f>AC57*IF(C57&lt;=3,3.5-C57,IF(B57&lt;85,0.05,LOOKUP(B57,{85,90,95},{0.1,0.2,0.3})))</f>
        <v>0</v>
      </c>
      <c r="AE57" s="48"/>
      <c r="AF57" s="27">
        <f t="shared" si="9"/>
        <v>0</v>
      </c>
      <c r="AG57" s="30">
        <f>AF57*IF(C57&lt;=3,3.5-C57,IF(B57&lt;85,0.05,LOOKUP(B57,{85,90,95},{0.1,0.2,0.3})))</f>
        <v>0</v>
      </c>
    </row>
    <row r="58" spans="1:33" x14ac:dyDescent="0.25">
      <c r="A58" s="35">
        <v>54</v>
      </c>
      <c r="B58" s="39"/>
      <c r="C58" s="40"/>
      <c r="D58" s="41"/>
      <c r="E58" s="34">
        <f t="shared" si="0"/>
        <v>0</v>
      </c>
      <c r="F58" s="34">
        <f>E58*IF(C58&lt;=3,3.5-C58,IF(B58&lt;85,0.05,LOOKUP(B58,{85,90,95},{0.1,0.2,0.3})))</f>
        <v>0</v>
      </c>
      <c r="G58" s="43"/>
      <c r="H58" s="26">
        <f t="shared" si="13"/>
        <v>0</v>
      </c>
      <c r="I58" s="29">
        <f>H58*IF(C58&lt;=3,3.5-C58,IF(B58&lt;85,0.05,LOOKUP(B58,{85,90,95},{0.1,0.2,0.3})))</f>
        <v>0</v>
      </c>
      <c r="J58" s="46"/>
      <c r="K58" s="17">
        <f>B58-J58</f>
        <v>0</v>
      </c>
      <c r="L58" s="17">
        <f>K58*IF(C58&lt;=3,3.5-C58,IF(B58&lt;85,0.05,ПРСМОТР(B58,{85,90,95},{0.1,0.2,0.3})))</f>
        <v>0</v>
      </c>
      <c r="M58" s="48"/>
      <c r="N58" s="27">
        <f t="shared" si="3"/>
        <v>0</v>
      </c>
      <c r="O58" s="30">
        <f>N58*IF(C58&lt;=3,3.5-C58,IF(B58&lt;85,0.05,LOOKUP(B58,{85,90,95},{0.1,0.2,0.3})))</f>
        <v>0</v>
      </c>
      <c r="P58" s="50"/>
      <c r="Q58" s="25">
        <f>B58-P58</f>
        <v>0</v>
      </c>
      <c r="R58" s="25">
        <f>Q58*IF(C58&lt;=3,3.5-C58,IF(B58&lt;85,0.05,LOOKUP(B58,{85,90,95},{0.1,0.2,0.3})))</f>
        <v>0</v>
      </c>
      <c r="S58" s="52"/>
      <c r="T58" s="28">
        <f t="shared" si="5"/>
        <v>0</v>
      </c>
      <c r="U58" s="31">
        <f>T58*IF(C58&lt;=3,3.5-C58,IF(B58&lt;85,0.05,LOOKUP(B58,{85,90,95},{0.1,0.2,0.3})))</f>
        <v>0</v>
      </c>
      <c r="V58" s="41"/>
      <c r="W58" s="34">
        <f t="shared" si="6"/>
        <v>0</v>
      </c>
      <c r="X58" s="34">
        <f>W58*IF(C58&lt;=3,3.5-C58,IF(B58&lt;85,0.05,LOOKUP(B58,{85,90,95},{0.1,0.2,0.3})))</f>
        <v>0</v>
      </c>
      <c r="Y58" s="43"/>
      <c r="Z58" s="26">
        <f t="shared" si="7"/>
        <v>0</v>
      </c>
      <c r="AA58" s="29">
        <f>Z58*IF(C58&lt;=3,3.5-C58,IF(B58&lt;85,0.05,LOOKUP(B58,{85,90,95},{0.1,0.2,0.3})))</f>
        <v>0</v>
      </c>
      <c r="AB58" s="46"/>
      <c r="AC58" s="17">
        <f t="shared" si="8"/>
        <v>0</v>
      </c>
      <c r="AD58" s="17">
        <f>AC58*IF(C58&lt;=3,3.5-C58,IF(B58&lt;85,0.05,LOOKUP(B58,{85,90,95},{0.1,0.2,0.3})))</f>
        <v>0</v>
      </c>
      <c r="AE58" s="48"/>
      <c r="AF58" s="27">
        <f t="shared" si="9"/>
        <v>0</v>
      </c>
      <c r="AG58" s="30">
        <f>AF58*IF(C58&lt;=3,3.5-C58,IF(B58&lt;85,0.05,LOOKUP(B58,{85,90,95},{0.1,0.2,0.3})))</f>
        <v>0</v>
      </c>
    </row>
    <row r="59" spans="1:33" ht="15.75" thickBot="1" x14ac:dyDescent="0.3">
      <c r="A59" s="35">
        <v>55</v>
      </c>
      <c r="B59" s="39"/>
      <c r="C59" s="40"/>
      <c r="D59" s="41"/>
      <c r="E59" s="34">
        <f t="shared" si="0"/>
        <v>0</v>
      </c>
      <c r="F59" s="34">
        <f>E59*IF(C59&lt;=3,3.5-C59,IF(B59&lt;85,0.05,LOOKUP(B59,{85,90,95},{0.1,0.2,0.3})))</f>
        <v>0</v>
      </c>
      <c r="G59" s="43"/>
      <c r="H59" s="26">
        <f t="shared" si="13"/>
        <v>0</v>
      </c>
      <c r="I59" s="29">
        <f>H59*IF(C59&lt;=3,3.5-C59,IF(B59&lt;85,0.05,LOOKUP(B59,{85,90,95},{0.1,0.2,0.3})))</f>
        <v>0</v>
      </c>
      <c r="J59" s="46"/>
      <c r="K59" s="17">
        <f>B59-J59</f>
        <v>0</v>
      </c>
      <c r="L59" s="17">
        <f>K59*IF(C59&lt;=3,3.5-C59,IF(B59&lt;85,0.05,ПРСМОТР(B59,{85,90,95},{0.1,0.2,0.3})))</f>
        <v>0</v>
      </c>
      <c r="M59" s="48"/>
      <c r="N59" s="27">
        <f t="shared" si="3"/>
        <v>0</v>
      </c>
      <c r="O59" s="30">
        <f>N59*IF(C59&lt;=3,3.5-C59,IF(B59&lt;85,0.05,LOOKUP(B59,{85,90,95},{0.1,0.2,0.3})))</f>
        <v>0</v>
      </c>
      <c r="P59" s="50"/>
      <c r="Q59" s="25">
        <f>B59-P59</f>
        <v>0</v>
      </c>
      <c r="R59" s="25">
        <f>Q59*IF(C59&lt;=3,3.5-C59,IF(B59&lt;85,0.05,LOOKUP(B59,{85,90,95},{0.1,0.2,0.3})))</f>
        <v>0</v>
      </c>
      <c r="S59" s="52"/>
      <c r="T59" s="28">
        <f t="shared" si="5"/>
        <v>0</v>
      </c>
      <c r="U59" s="31">
        <f>T59*IF(C59&lt;=3,3.5-C59,IF(B59&lt;85,0.05,LOOKUP(B59,{85,90,95},{0.1,0.2,0.3})))</f>
        <v>0</v>
      </c>
      <c r="V59" s="41"/>
      <c r="W59" s="34">
        <f t="shared" si="6"/>
        <v>0</v>
      </c>
      <c r="X59" s="34">
        <f>W59*IF(C59&lt;=3,3.5-C59,IF(B59&lt;85,0.05,LOOKUP(B59,{85,90,95},{0.1,0.2,0.3})))</f>
        <v>0</v>
      </c>
      <c r="Y59" s="43"/>
      <c r="Z59" s="26">
        <f t="shared" si="7"/>
        <v>0</v>
      </c>
      <c r="AA59" s="29">
        <f>Z59*IF(C59&lt;=3,3.5-C59,IF(B59&lt;85,0.05,LOOKUP(B59,{85,90,95},{0.1,0.2,0.3})))</f>
        <v>0</v>
      </c>
      <c r="AB59" s="46"/>
      <c r="AC59" s="17">
        <f t="shared" si="8"/>
        <v>0</v>
      </c>
      <c r="AD59" s="17">
        <f>AC59*IF(C59&lt;=3,3.5-C59,IF(B59&lt;85,0.05,LOOKUP(B59,{85,90,95},{0.1,0.2,0.3})))</f>
        <v>0</v>
      </c>
      <c r="AE59" s="48"/>
      <c r="AF59" s="27">
        <f t="shared" si="9"/>
        <v>0</v>
      </c>
      <c r="AG59" s="30">
        <f>AF59*IF(C59&lt;=3,3.5-C59,IF(B59&lt;85,0.05,LOOKUP(B59,{85,90,95},{0.1,0.2,0.3})))</f>
        <v>0</v>
      </c>
    </row>
    <row r="60" spans="1:33" ht="15.75" thickBot="1" x14ac:dyDescent="0.3">
      <c r="A60" s="90" t="s">
        <v>8</v>
      </c>
      <c r="B60" s="91"/>
      <c r="C60" s="92"/>
      <c r="D60" s="101">
        <f>SUMPRODUCT(ABS(F5:F59))</f>
        <v>0</v>
      </c>
      <c r="E60" s="102"/>
      <c r="F60" s="103"/>
      <c r="G60" s="104">
        <f>SUMPRODUCT(ABS(I5:I59))</f>
        <v>0</v>
      </c>
      <c r="H60" s="102"/>
      <c r="I60" s="105"/>
      <c r="J60" s="85">
        <f>SUMPRODUCT(ABS(L5:L59))</f>
        <v>0</v>
      </c>
      <c r="K60" s="86"/>
      <c r="L60" s="87"/>
      <c r="M60" s="88">
        <f>SUMPRODUCT(ABS(O5:O59))</f>
        <v>0</v>
      </c>
      <c r="N60" s="86"/>
      <c r="O60" s="89"/>
      <c r="P60" s="96">
        <f>SUMPRODUCT(ABS(R5:R59))</f>
        <v>0</v>
      </c>
      <c r="Q60" s="97"/>
      <c r="R60" s="99"/>
      <c r="S60" s="100">
        <f>SUMPRODUCT(ABS(U5:U59))</f>
        <v>0</v>
      </c>
      <c r="T60" s="97"/>
      <c r="U60" s="98"/>
      <c r="V60" s="101">
        <f>SUMPRODUCT(ABS(X5:X59))</f>
        <v>0</v>
      </c>
      <c r="W60" s="102"/>
      <c r="X60" s="103"/>
      <c r="Y60" s="104">
        <f>SUMPRODUCT(ABS(AA5:AA59))</f>
        <v>0</v>
      </c>
      <c r="Z60" s="102"/>
      <c r="AA60" s="105"/>
      <c r="AB60" s="85">
        <f>SUMPRODUCT(ABS(AD5:AD59))</f>
        <v>0</v>
      </c>
      <c r="AC60" s="86"/>
      <c r="AD60" s="87"/>
      <c r="AE60" s="88">
        <f>SUMPRODUCT(ABS(AG5:AG59))</f>
        <v>0</v>
      </c>
      <c r="AF60" s="86"/>
      <c r="AG60" s="89"/>
    </row>
    <row r="61" spans="1:33" ht="15.75" thickBot="1" x14ac:dyDescent="0.3">
      <c r="A61" s="90" t="s">
        <v>9</v>
      </c>
      <c r="B61" s="91"/>
      <c r="C61" s="92"/>
      <c r="D61" s="93">
        <f>SUM(D60:H60)/2</f>
        <v>0</v>
      </c>
      <c r="E61" s="94"/>
      <c r="F61" s="94"/>
      <c r="G61" s="94"/>
      <c r="H61" s="94"/>
      <c r="I61" s="95"/>
      <c r="J61" s="85">
        <f>SUM(J60:N60)/2</f>
        <v>0</v>
      </c>
      <c r="K61" s="86"/>
      <c r="L61" s="86"/>
      <c r="M61" s="86"/>
      <c r="N61" s="86"/>
      <c r="O61" s="89"/>
      <c r="P61" s="96">
        <f>SUM(P60:T60)/2</f>
        <v>0</v>
      </c>
      <c r="Q61" s="97"/>
      <c r="R61" s="97"/>
      <c r="S61" s="97"/>
      <c r="T61" s="97"/>
      <c r="U61" s="98"/>
      <c r="V61" s="93">
        <f>SUM(V60:Z60)/2</f>
        <v>0</v>
      </c>
      <c r="W61" s="94"/>
      <c r="X61" s="94"/>
      <c r="Y61" s="94"/>
      <c r="Z61" s="94"/>
      <c r="AA61" s="95"/>
      <c r="AB61" s="85">
        <f>SUM(AB60:AF60)/2</f>
        <v>0</v>
      </c>
      <c r="AC61" s="86"/>
      <c r="AD61" s="86"/>
      <c r="AE61" s="86"/>
      <c r="AF61" s="86"/>
      <c r="AG61" s="89"/>
    </row>
    <row r="62" spans="1:33" ht="15.75" thickBot="1" x14ac:dyDescent="0.3">
      <c r="A62" s="109" t="s">
        <v>11</v>
      </c>
      <c r="B62" s="110"/>
      <c r="C62" s="111"/>
      <c r="D62" s="93">
        <f>D61/A59</f>
        <v>0</v>
      </c>
      <c r="E62" s="94"/>
      <c r="F62" s="94"/>
      <c r="G62" s="94"/>
      <c r="H62" s="94"/>
      <c r="I62" s="95"/>
      <c r="J62" s="85">
        <f>J61/A59</f>
        <v>0</v>
      </c>
      <c r="K62" s="86"/>
      <c r="L62" s="86"/>
      <c r="M62" s="86"/>
      <c r="N62" s="86"/>
      <c r="O62" s="89"/>
      <c r="P62" s="96">
        <f>P61/A59</f>
        <v>0</v>
      </c>
      <c r="Q62" s="97"/>
      <c r="R62" s="97"/>
      <c r="S62" s="97"/>
      <c r="T62" s="97"/>
      <c r="U62" s="98"/>
      <c r="V62" s="93">
        <f>V61/A59</f>
        <v>0</v>
      </c>
      <c r="W62" s="94"/>
      <c r="X62" s="94"/>
      <c r="Y62" s="94"/>
      <c r="Z62" s="94"/>
      <c r="AA62" s="95"/>
      <c r="AB62" s="85">
        <f>AB61/A59</f>
        <v>0</v>
      </c>
      <c r="AC62" s="86"/>
      <c r="AD62" s="86"/>
      <c r="AE62" s="86"/>
      <c r="AF62" s="86"/>
      <c r="AG62" s="89"/>
    </row>
    <row r="63" spans="1:33" ht="15.75" thickBot="1" x14ac:dyDescent="0.3">
      <c r="A63" s="90" t="s">
        <v>10</v>
      </c>
      <c r="B63" s="91"/>
      <c r="C63" s="92"/>
      <c r="D63" s="112">
        <f>MAX(0,100-100*D62)</f>
        <v>100</v>
      </c>
      <c r="E63" s="113"/>
      <c r="F63" s="113"/>
      <c r="G63" s="113"/>
      <c r="H63" s="113"/>
      <c r="I63" s="114"/>
      <c r="J63" s="106">
        <f>MAX(0,100-100*J62)</f>
        <v>100</v>
      </c>
      <c r="K63" s="107"/>
      <c r="L63" s="107"/>
      <c r="M63" s="107"/>
      <c r="N63" s="107"/>
      <c r="O63" s="108"/>
      <c r="P63" s="115">
        <f>MAX(0,100-100*P62)</f>
        <v>100</v>
      </c>
      <c r="Q63" s="116"/>
      <c r="R63" s="116"/>
      <c r="S63" s="116"/>
      <c r="T63" s="116"/>
      <c r="U63" s="117"/>
      <c r="V63" s="112">
        <f>MAX(0,100-100*V62)</f>
        <v>100</v>
      </c>
      <c r="W63" s="113"/>
      <c r="X63" s="113"/>
      <c r="Y63" s="113"/>
      <c r="Z63" s="113"/>
      <c r="AA63" s="114"/>
      <c r="AB63" s="106">
        <f>MAX(0,100-100*AB62)</f>
        <v>100</v>
      </c>
      <c r="AC63" s="107"/>
      <c r="AD63" s="107"/>
      <c r="AE63" s="107"/>
      <c r="AF63" s="107"/>
      <c r="AG63" s="108"/>
    </row>
  </sheetData>
  <sheetProtection sheet="1" objects="1" scenarios="1"/>
  <mergeCells count="48">
    <mergeCell ref="AB63:AG63"/>
    <mergeCell ref="A62:C62"/>
    <mergeCell ref="D62:I62"/>
    <mergeCell ref="J62:O62"/>
    <mergeCell ref="P62:U62"/>
    <mergeCell ref="V62:AA62"/>
    <mergeCell ref="AB62:AG62"/>
    <mergeCell ref="A63:C63"/>
    <mergeCell ref="D63:I63"/>
    <mergeCell ref="J63:O63"/>
    <mergeCell ref="P63:U63"/>
    <mergeCell ref="V63:AA63"/>
    <mergeCell ref="A60:C60"/>
    <mergeCell ref="D60:F60"/>
    <mergeCell ref="G60:I60"/>
    <mergeCell ref="J60:L60"/>
    <mergeCell ref="M60:O60"/>
    <mergeCell ref="AB61:AG61"/>
    <mergeCell ref="P60:R60"/>
    <mergeCell ref="S60:U60"/>
    <mergeCell ref="V60:X60"/>
    <mergeCell ref="Y60:AA60"/>
    <mergeCell ref="A61:C61"/>
    <mergeCell ref="D61:I61"/>
    <mergeCell ref="J61:O61"/>
    <mergeCell ref="P61:U61"/>
    <mergeCell ref="V61:AA61"/>
    <mergeCell ref="S2:U2"/>
    <mergeCell ref="V2:X2"/>
    <mergeCell ref="Y2:AA2"/>
    <mergeCell ref="AB60:AD60"/>
    <mergeCell ref="AE60:AG60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workbookViewId="0">
      <selection activeCell="K22" sqref="K22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48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99</v>
      </c>
      <c r="C5" s="37">
        <v>1</v>
      </c>
      <c r="D5" s="38">
        <v>97</v>
      </c>
      <c r="E5" s="34">
        <f>B5-D5</f>
        <v>2</v>
      </c>
      <c r="F5" s="34">
        <f>E5*IF(C5&lt;=3,3.5-C5,IF(B5&lt;85,0.05,LOOKUP(B5,{85,90,95},{0.1,0.2,0.3})))</f>
        <v>5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99</v>
      </c>
      <c r="K5" s="17">
        <f>B5-J5</f>
        <v>0</v>
      </c>
      <c r="L5" s="17">
        <f>K5*IF(C5&lt;=3,3.5-C5,IF(B5&lt;85,0.05,LOOKUP(B5,{85,90,95},{0.1,0.2,0.3})))</f>
        <v>0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99</v>
      </c>
      <c r="Q5" s="25">
        <f>B5-P5</f>
        <v>0</v>
      </c>
      <c r="R5" s="25">
        <f>Q5*IF(C5&lt;=3,3.5-C5,IF(B5&lt;85,0.05,LOOKUP(B5,{85,90,95},{0.1,0.2,0.3})))</f>
        <v>0</v>
      </c>
      <c r="S5" s="51">
        <v>1</v>
      </c>
      <c r="T5" s="28">
        <f>C5-S5</f>
        <v>0</v>
      </c>
      <c r="U5" s="31">
        <f>T5*IF(C5&lt;=3,3.5-C5,IF(B5&lt;85,0.05,LOOKUP(B5,{85,90,95},{0.1,0.2,0.3})))</f>
        <v>0</v>
      </c>
      <c r="V5" s="38">
        <v>99</v>
      </c>
      <c r="W5" s="34">
        <f>B5-V5</f>
        <v>0</v>
      </c>
      <c r="X5" s="34">
        <f>W5*IF(C5&lt;=3,3.5-C5,IF(B5&lt;85,0.05,LOOKUP(B5,{85,90,95},{0.1,0.2,0.3})))</f>
        <v>0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99</v>
      </c>
      <c r="AC5" s="17">
        <f>B5-AB5</f>
        <v>0</v>
      </c>
      <c r="AD5" s="17">
        <f>AC5*IF(C5&lt;=3,3.5-C5,IF(B5&lt;85,0.05,LOOKUP(B5,{85,90,95},{0.1,0.2,0.3})))</f>
        <v>0</v>
      </c>
      <c r="AE5" s="47">
        <v>1</v>
      </c>
      <c r="AF5" s="27">
        <f>C5-AE5</f>
        <v>0</v>
      </c>
      <c r="AG5" s="30">
        <f>AF5*IF(C5&lt;=3,3.5-C5,IF(B5&lt;85,0.05,LOOKUP(B5,{85,90,95},{0.1,0.2,0.3})))</f>
        <v>0</v>
      </c>
    </row>
    <row r="6" spans="1:33" x14ac:dyDescent="0.25">
      <c r="A6" s="35">
        <v>2</v>
      </c>
      <c r="B6" s="39">
        <v>97.33</v>
      </c>
      <c r="C6" s="40">
        <v>2</v>
      </c>
      <c r="D6" s="41">
        <v>97</v>
      </c>
      <c r="E6" s="34">
        <f t="shared" ref="E6:E12" si="0">B6-D6</f>
        <v>0.32999999999999829</v>
      </c>
      <c r="F6" s="34">
        <f>E6*IF(C6&lt;=3,3.5-C6,IF(B6&lt;85,0.05,LOOKUP(B6,{85,90,95},{0.1,0.2,0.3})))</f>
        <v>0.49499999999999744</v>
      </c>
      <c r="G6" s="43">
        <v>2</v>
      </c>
      <c r="H6" s="26">
        <f t="shared" ref="H6:H12" si="1">C6-G6</f>
        <v>0</v>
      </c>
      <c r="I6" s="29">
        <f>H6*IF(C6&lt;=3,3.5-C6,IF(B6&lt;85,0.05,LOOKUP(B6,{85,90,95},{0.1,0.2,0.3})))</f>
        <v>0</v>
      </c>
      <c r="J6" s="46">
        <v>98</v>
      </c>
      <c r="K6" s="17">
        <f t="shared" ref="K6:K12" si="2">B6-J6</f>
        <v>-0.67000000000000171</v>
      </c>
      <c r="L6" s="17">
        <f>K6*IF(C6&lt;=3,3.5-C6,IF(B6&lt;85,0.05,LOOKUP(B6,{85,90,95},{0.1,0.2,0.3})))</f>
        <v>-1.0050000000000026</v>
      </c>
      <c r="M6" s="48">
        <v>2</v>
      </c>
      <c r="N6" s="27">
        <f t="shared" ref="N6:N12" si="3">C6-M6</f>
        <v>0</v>
      </c>
      <c r="O6" s="30">
        <f>N6*IF(C6&lt;=3,3.5-C6,IF(B6&lt;85,0.05,LOOKUP(B6,{85,90,95},{0.1,0.2,0.3})))</f>
        <v>0</v>
      </c>
      <c r="P6" s="50">
        <v>97</v>
      </c>
      <c r="Q6" s="25">
        <f t="shared" ref="Q6:Q12" si="4">B6-P6</f>
        <v>0.32999999999999829</v>
      </c>
      <c r="R6" s="25">
        <f>Q6*IF(C6&lt;=3,3.5-C6,IF(B6&lt;85,0.05,LOOKUP(B6,{85,90,95},{0.1,0.2,0.3})))</f>
        <v>0.49499999999999744</v>
      </c>
      <c r="S6" s="52">
        <v>2</v>
      </c>
      <c r="T6" s="28">
        <f t="shared" ref="T6:T12" si="5">C6-S6</f>
        <v>0</v>
      </c>
      <c r="U6" s="31">
        <f>T6*IF(C6&lt;=3,3.5-C6,IF(B6&lt;85,0.05,LOOKUP(B6,{85,90,95},{0.1,0.2,0.3})))</f>
        <v>0</v>
      </c>
      <c r="V6" s="41">
        <v>94</v>
      </c>
      <c r="W6" s="34">
        <f t="shared" ref="W6:W12" si="6">B6-V6</f>
        <v>3.3299999999999983</v>
      </c>
      <c r="X6" s="34">
        <f>W6*IF(C6&lt;=3,3.5-C6,IF(B6&lt;85,0.05,LOOKUP(B6,{85,90,95},{0.1,0.2,0.3})))</f>
        <v>4.9949999999999974</v>
      </c>
      <c r="Y6" s="43">
        <v>3</v>
      </c>
      <c r="Z6" s="26">
        <f t="shared" ref="Z6:Z12" si="7">C6-Y6</f>
        <v>-1</v>
      </c>
      <c r="AA6" s="29">
        <f>Z6*IF(C6&lt;=3,3.5-C6,IF(B6&lt;85,0.05,LOOKUP(B6,{85,90,95},{0.1,0.2,0.3})))</f>
        <v>-1.5</v>
      </c>
      <c r="AB6" s="46">
        <v>98</v>
      </c>
      <c r="AC6" s="17">
        <f t="shared" ref="AC6:AC12" si="8">B6-AB6</f>
        <v>-0.67000000000000171</v>
      </c>
      <c r="AD6" s="17">
        <f>AC6*IF(C6&lt;=3,3.5-C6,IF(B6&lt;85,0.05,LOOKUP(B6,{85,90,95},{0.1,0.2,0.3})))</f>
        <v>-1.0050000000000026</v>
      </c>
      <c r="AE6" s="48">
        <v>2</v>
      </c>
      <c r="AF6" s="27">
        <f t="shared" ref="AF6:AF12" si="9">C6-AE6</f>
        <v>0</v>
      </c>
      <c r="AG6" s="30">
        <f>AF6*IF(C6&lt;=3,3.5-C6,IF(B6&lt;85,0.05,LOOKUP(B6,{85,90,95},{0.1,0.2,0.3})))</f>
        <v>0</v>
      </c>
    </row>
    <row r="7" spans="1:33" x14ac:dyDescent="0.25">
      <c r="A7" s="35">
        <v>3</v>
      </c>
      <c r="B7" s="39">
        <v>96.67</v>
      </c>
      <c r="C7" s="40">
        <v>3</v>
      </c>
      <c r="D7" s="41">
        <v>96</v>
      </c>
      <c r="E7" s="34">
        <f t="shared" si="0"/>
        <v>0.67000000000000171</v>
      </c>
      <c r="F7" s="34">
        <f>E7*IF(C7&lt;=3,3.5-C7,IF(B7&lt;85,0.05,LOOKUP(B7,{85,90,95},{0.1,0.2,0.3})))</f>
        <v>0.33500000000000085</v>
      </c>
      <c r="G7" s="43">
        <v>3</v>
      </c>
      <c r="H7" s="26">
        <f t="shared" si="1"/>
        <v>0</v>
      </c>
      <c r="I7" s="29">
        <f>H7*IF(C7&lt;=3,3.5-C7,IF(B7&lt;85,0.05,LOOKUP(B7,{85,90,95},{0.1,0.2,0.3})))</f>
        <v>0</v>
      </c>
      <c r="J7" s="46">
        <v>95</v>
      </c>
      <c r="K7" s="17">
        <f t="shared" si="2"/>
        <v>1.6700000000000017</v>
      </c>
      <c r="L7" s="17">
        <f>K7*IF(C7&lt;=3,3.5-C7,IF(B7&lt;85,0.05,LOOKUP(B7,{85,90,95},{0.1,0.2,0.3})))</f>
        <v>0.83500000000000085</v>
      </c>
      <c r="M7" s="48">
        <v>3</v>
      </c>
      <c r="N7" s="27">
        <f t="shared" si="3"/>
        <v>0</v>
      </c>
      <c r="O7" s="30">
        <f>N7*IF(C7&lt;=3,3.5-C7,IF(B7&lt;85,0.05,LOOKUP(B7,{85,90,95},{0.1,0.2,0.3})))</f>
        <v>0</v>
      </c>
      <c r="P7" s="50">
        <v>96</v>
      </c>
      <c r="Q7" s="25">
        <f t="shared" si="4"/>
        <v>0.67000000000000171</v>
      </c>
      <c r="R7" s="25">
        <f>Q7*IF(C7&lt;=3,3.5-C7,IF(B7&lt;85,0.05,LOOKUP(B7,{85,90,95},{0.1,0.2,0.3})))</f>
        <v>0.33500000000000085</v>
      </c>
      <c r="S7" s="52">
        <v>3</v>
      </c>
      <c r="T7" s="28">
        <f t="shared" si="5"/>
        <v>0</v>
      </c>
      <c r="U7" s="31">
        <f>T7*IF(C7&lt;=3,3.5-C7,IF(B7&lt;85,0.05,LOOKUP(B7,{85,90,95},{0.1,0.2,0.3})))</f>
        <v>0</v>
      </c>
      <c r="V7" s="41">
        <v>98</v>
      </c>
      <c r="W7" s="34">
        <f t="shared" si="6"/>
        <v>-1.3299999999999983</v>
      </c>
      <c r="X7" s="34">
        <f>W7*IF(C7&lt;=3,3.5-C7,IF(B7&lt;85,0.05,LOOKUP(B7,{85,90,95},{0.1,0.2,0.3})))</f>
        <v>-0.66499999999999915</v>
      </c>
      <c r="Y7" s="43">
        <v>2</v>
      </c>
      <c r="Z7" s="26">
        <f t="shared" si="7"/>
        <v>1</v>
      </c>
      <c r="AA7" s="29">
        <f>Z7*IF(C7&lt;=3,3.5-C7,IF(B7&lt;85,0.05,LOOKUP(B7,{85,90,95},{0.1,0.2,0.3})))</f>
        <v>0.5</v>
      </c>
      <c r="AB7" s="46">
        <v>98</v>
      </c>
      <c r="AC7" s="17">
        <f t="shared" si="8"/>
        <v>-1.3299999999999983</v>
      </c>
      <c r="AD7" s="17">
        <f>AC7*IF(C7&lt;=3,3.5-C7,IF(B7&lt;85,0.05,LOOKUP(B7,{85,90,95},{0.1,0.2,0.3})))</f>
        <v>-0.66499999999999915</v>
      </c>
      <c r="AE7" s="48">
        <v>3</v>
      </c>
      <c r="AF7" s="27">
        <f t="shared" si="9"/>
        <v>0</v>
      </c>
      <c r="AG7" s="30">
        <f>AF7*IF(C7&lt;=3,3.5-C7,IF(B7&lt;85,0.05,LOOKUP(B7,{85,90,95},{0.1,0.2,0.3})))</f>
        <v>0</v>
      </c>
    </row>
    <row r="8" spans="1:33" x14ac:dyDescent="0.25">
      <c r="A8" s="35">
        <v>4</v>
      </c>
      <c r="B8" s="39">
        <v>93.33</v>
      </c>
      <c r="C8" s="40">
        <v>4</v>
      </c>
      <c r="D8" s="41">
        <v>94</v>
      </c>
      <c r="E8" s="34">
        <f t="shared" si="0"/>
        <v>-0.67000000000000171</v>
      </c>
      <c r="F8" s="34">
        <f>E8*IF(C8&lt;=3,3.5-C8,IF(B8&lt;85,0.05,LOOKUP(B8,{85,90,95},{0.1,0.2,0.3})))</f>
        <v>-0.13400000000000034</v>
      </c>
      <c r="G8" s="43">
        <v>4</v>
      </c>
      <c r="H8" s="26">
        <f t="shared" si="1"/>
        <v>0</v>
      </c>
      <c r="I8" s="29">
        <f>H8*IF(C8&lt;=3,3.5-C8,IF(B8&lt;85,0.05,LOOKUP(B8,{85,90,95},{0.1,0.2,0.3})))</f>
        <v>0</v>
      </c>
      <c r="J8" s="46">
        <v>93</v>
      </c>
      <c r="K8" s="17">
        <f t="shared" si="2"/>
        <v>0.32999999999999829</v>
      </c>
      <c r="L8" s="17">
        <f>K8*IF(C8&lt;=3,3.5-C8,IF(B8&lt;85,0.05,LOOKUP(B8,{85,90,95},{0.1,0.2,0.3})))</f>
        <v>6.5999999999999656E-2</v>
      </c>
      <c r="M8" s="48">
        <v>4</v>
      </c>
      <c r="N8" s="27">
        <f t="shared" si="3"/>
        <v>0</v>
      </c>
      <c r="O8" s="30">
        <f>N8*IF(C8&lt;=3,3.5-C8,IF(B8&lt;85,0.05,LOOKUP(B8,{85,90,95},{0.1,0.2,0.3})))</f>
        <v>0</v>
      </c>
      <c r="P8" s="50">
        <v>93</v>
      </c>
      <c r="Q8" s="25">
        <f t="shared" si="4"/>
        <v>0.32999999999999829</v>
      </c>
      <c r="R8" s="25">
        <f>Q8*IF(C8&lt;=3,3.5-C8,IF(B8&lt;85,0.05,LOOKUP(B8,{85,90,95},{0.1,0.2,0.3})))</f>
        <v>6.5999999999999656E-2</v>
      </c>
      <c r="S8" s="52">
        <v>4</v>
      </c>
      <c r="T8" s="28">
        <f t="shared" si="5"/>
        <v>0</v>
      </c>
      <c r="U8" s="31">
        <f>T8*IF(C8&lt;=3,3.5-C8,IF(B8&lt;85,0.05,LOOKUP(B8,{85,90,95},{0.1,0.2,0.3})))</f>
        <v>0</v>
      </c>
      <c r="V8" s="41">
        <v>91</v>
      </c>
      <c r="W8" s="34">
        <f t="shared" si="6"/>
        <v>2.3299999999999983</v>
      </c>
      <c r="X8" s="34">
        <f>W8*IF(C8&lt;=3,3.5-C8,IF(B8&lt;85,0.05,LOOKUP(B8,{85,90,95},{0.1,0.2,0.3})))</f>
        <v>0.46599999999999969</v>
      </c>
      <c r="Y8" s="43">
        <v>4</v>
      </c>
      <c r="Z8" s="26">
        <f t="shared" si="7"/>
        <v>0</v>
      </c>
      <c r="AA8" s="29">
        <f>Z8*IF(C8&lt;=3,3.5-C8,IF(B8&lt;85,0.05,LOOKUP(B8,{85,90,95},{0.1,0.2,0.3})))</f>
        <v>0</v>
      </c>
      <c r="AB8" s="46">
        <v>94</v>
      </c>
      <c r="AC8" s="17">
        <f t="shared" si="8"/>
        <v>-0.67000000000000171</v>
      </c>
      <c r="AD8" s="17">
        <f>AC8*IF(C8&lt;=3,3.5-C8,IF(B8&lt;85,0.05,LOOKUP(B8,{85,90,95},{0.1,0.2,0.3})))</f>
        <v>-0.13400000000000034</v>
      </c>
      <c r="AE8" s="48">
        <v>4</v>
      </c>
      <c r="AF8" s="27">
        <f t="shared" si="9"/>
        <v>0</v>
      </c>
      <c r="AG8" s="30">
        <f>AF8*IF(C8&lt;=3,3.5-C8,IF(B8&lt;85,0.05,LOOKUP(B8,{85,90,95},{0.1,0.2,0.3})))</f>
        <v>0</v>
      </c>
    </row>
    <row r="9" spans="1:33" x14ac:dyDescent="0.25">
      <c r="A9" s="35">
        <v>5</v>
      </c>
      <c r="B9" s="39">
        <v>87.67</v>
      </c>
      <c r="C9" s="40">
        <v>5</v>
      </c>
      <c r="D9" s="41">
        <v>91</v>
      </c>
      <c r="E9" s="34">
        <f t="shared" si="0"/>
        <v>-3.3299999999999983</v>
      </c>
      <c r="F9" s="34">
        <f>E9*IF(C9&lt;=3,3.5-C9,IF(B9&lt;85,0.05,LOOKUP(B9,{85,90,95},{0.1,0.2,0.3})))</f>
        <v>-0.33299999999999985</v>
      </c>
      <c r="G9" s="43">
        <v>5</v>
      </c>
      <c r="H9" s="26">
        <f t="shared" si="1"/>
        <v>0</v>
      </c>
      <c r="I9" s="29">
        <f>H9*IF(C9&lt;=3,3.5-C9,IF(B9&lt;85,0.05,LOOKUP(B9,{85,90,95},{0.1,0.2,0.3})))</f>
        <v>0</v>
      </c>
      <c r="J9" s="46">
        <v>90</v>
      </c>
      <c r="K9" s="17">
        <f t="shared" si="2"/>
        <v>-2.3299999999999983</v>
      </c>
      <c r="L9" s="17">
        <f>K9*IF(C9&lt;=3,3.5-C9,IF(B9&lt;85,0.05,LOOKUP(B9,{85,90,95},{0.1,0.2,0.3})))</f>
        <v>-0.23299999999999985</v>
      </c>
      <c r="M9" s="48">
        <v>5</v>
      </c>
      <c r="N9" s="27">
        <f t="shared" si="3"/>
        <v>0</v>
      </c>
      <c r="O9" s="30">
        <f>N9*IF(C9&lt;=3,3.5-C9,IF(B9&lt;85,0.05,LOOKUP(B9,{85,90,95},{0.1,0.2,0.3})))</f>
        <v>0</v>
      </c>
      <c r="P9" s="50">
        <v>87</v>
      </c>
      <c r="Q9" s="25">
        <f t="shared" si="4"/>
        <v>0.67000000000000171</v>
      </c>
      <c r="R9" s="25">
        <f>Q9*IF(C9&lt;=3,3.5-C9,IF(B9&lt;85,0.05,LOOKUP(B9,{85,90,95},{0.1,0.2,0.3})))</f>
        <v>6.7000000000000171E-2</v>
      </c>
      <c r="S9" s="52">
        <v>5</v>
      </c>
      <c r="T9" s="28">
        <f t="shared" si="5"/>
        <v>0</v>
      </c>
      <c r="U9" s="31">
        <f>T9*IF(C9&lt;=3,3.5-C9,IF(B9&lt;85,0.05,LOOKUP(B9,{85,90,95},{0.1,0.2,0.3})))</f>
        <v>0</v>
      </c>
      <c r="V9" s="41">
        <v>86</v>
      </c>
      <c r="W9" s="34">
        <f t="shared" si="6"/>
        <v>1.6700000000000017</v>
      </c>
      <c r="X9" s="34">
        <f>W9*IF(C9&lt;=3,3.5-C9,IF(B9&lt;85,0.05,LOOKUP(B9,{85,90,95},{0.1,0.2,0.3})))</f>
        <v>0.16700000000000018</v>
      </c>
      <c r="Y9" s="43">
        <v>5</v>
      </c>
      <c r="Z9" s="26">
        <f t="shared" si="7"/>
        <v>0</v>
      </c>
      <c r="AA9" s="29">
        <f>Z9*IF(C9&lt;=3,3.5-C9,IF(B9&lt;85,0.05,LOOKUP(B9,{85,90,95},{0.1,0.2,0.3})))</f>
        <v>0</v>
      </c>
      <c r="AB9" s="46">
        <v>86</v>
      </c>
      <c r="AC9" s="17">
        <f t="shared" si="8"/>
        <v>1.6700000000000017</v>
      </c>
      <c r="AD9" s="17">
        <f>AC9*IF(C9&lt;=3,3.5-C9,IF(B9&lt;85,0.05,LOOKUP(B9,{85,90,95},{0.1,0.2,0.3})))</f>
        <v>0.16700000000000018</v>
      </c>
      <c r="AE9" s="48">
        <v>5</v>
      </c>
      <c r="AF9" s="27">
        <f t="shared" si="9"/>
        <v>0</v>
      </c>
      <c r="AG9" s="30">
        <f>AF9*IF(C9&lt;=3,3.5-C9,IF(B9&lt;85,0.05,LOOKUP(B9,{85,90,95},{0.1,0.2,0.3})))</f>
        <v>0</v>
      </c>
    </row>
    <row r="10" spans="1:33" x14ac:dyDescent="0.25">
      <c r="A10" s="35">
        <v>6</v>
      </c>
      <c r="B10" s="39">
        <v>81.33</v>
      </c>
      <c r="C10" s="40">
        <v>6</v>
      </c>
      <c r="D10" s="41">
        <v>83</v>
      </c>
      <c r="E10" s="34">
        <f t="shared" si="0"/>
        <v>-1.6700000000000017</v>
      </c>
      <c r="F10" s="34">
        <f>E10*IF(C10&lt;=3,3.5-C10,IF(B10&lt;85,0.05,LOOKUP(B10,{85,90,95},{0.1,0.2,0.3})))</f>
        <v>-8.3500000000000088E-2</v>
      </c>
      <c r="G10" s="43">
        <v>6</v>
      </c>
      <c r="H10" s="26">
        <f t="shared" si="1"/>
        <v>0</v>
      </c>
      <c r="I10" s="29">
        <f>H10*IF(C10&lt;=3,3.5-C10,IF(B10&lt;85,0.05,LOOKUP(B10,{85,90,95},{0.1,0.2,0.3})))</f>
        <v>0</v>
      </c>
      <c r="J10" s="46">
        <v>81</v>
      </c>
      <c r="K10" s="17">
        <f t="shared" si="2"/>
        <v>0.32999999999999829</v>
      </c>
      <c r="L10" s="17">
        <f>K10*IF(C10&lt;=3,3.5-C10,IF(B10&lt;85,0.05,LOOKUP(B10,{85,90,95},{0.1,0.2,0.3})))</f>
        <v>1.6499999999999914E-2</v>
      </c>
      <c r="M10" s="48">
        <v>6</v>
      </c>
      <c r="N10" s="27">
        <f t="shared" si="3"/>
        <v>0</v>
      </c>
      <c r="O10" s="30">
        <f>N10*IF(C10&lt;=3,3.5-C10,IF(B10&lt;85,0.05,LOOKUP(B10,{85,90,95},{0.1,0.2,0.3})))</f>
        <v>0</v>
      </c>
      <c r="P10" s="50">
        <v>83</v>
      </c>
      <c r="Q10" s="25">
        <f t="shared" si="4"/>
        <v>-1.6700000000000017</v>
      </c>
      <c r="R10" s="25">
        <f>Q10*IF(C10&lt;=3,3.5-C10,IF(B10&lt;85,0.05,LOOKUP(B10,{85,90,95},{0.1,0.2,0.3})))</f>
        <v>-8.3500000000000088E-2</v>
      </c>
      <c r="S10" s="52">
        <v>6</v>
      </c>
      <c r="T10" s="28">
        <f t="shared" si="5"/>
        <v>0</v>
      </c>
      <c r="U10" s="31">
        <f>T10*IF(C10&lt;=3,3.5-C10,IF(B10&lt;85,0.05,LOOKUP(B10,{85,90,95},{0.1,0.2,0.3})))</f>
        <v>0</v>
      </c>
      <c r="V10" s="41">
        <v>80</v>
      </c>
      <c r="W10" s="34">
        <f t="shared" si="6"/>
        <v>1.3299999999999983</v>
      </c>
      <c r="X10" s="34">
        <f>W10*IF(C10&lt;=3,3.5-C10,IF(B10&lt;85,0.05,LOOKUP(B10,{85,90,95},{0.1,0.2,0.3})))</f>
        <v>6.649999999999992E-2</v>
      </c>
      <c r="Y10" s="43">
        <v>6</v>
      </c>
      <c r="Z10" s="26">
        <f t="shared" si="7"/>
        <v>0</v>
      </c>
      <c r="AA10" s="29">
        <f>Z10*IF(C10&lt;=3,3.5-C10,IF(B10&lt;85,0.05,LOOKUP(B10,{85,90,95},{0.1,0.2,0.3})))</f>
        <v>0</v>
      </c>
      <c r="AB10" s="46">
        <v>78</v>
      </c>
      <c r="AC10" s="17">
        <f t="shared" si="8"/>
        <v>3.3299999999999983</v>
      </c>
      <c r="AD10" s="17">
        <f>AC10*IF(C10&lt;=3,3.5-C10,IF(B10&lt;85,0.05,LOOKUP(B10,{85,90,95},{0.1,0.2,0.3})))</f>
        <v>0.16649999999999993</v>
      </c>
      <c r="AE10" s="48">
        <v>6</v>
      </c>
      <c r="AF10" s="27">
        <f t="shared" si="9"/>
        <v>0</v>
      </c>
      <c r="AG10" s="30">
        <f>AF10*IF(C10&lt;=3,3.5-C10,IF(B10&lt;85,0.05,LOOKUP(B10,{85,90,95},{0.1,0.2,0.3})))</f>
        <v>0</v>
      </c>
    </row>
    <row r="11" spans="1:33" x14ac:dyDescent="0.25">
      <c r="A11" s="35">
        <v>7</v>
      </c>
      <c r="B11" s="39">
        <v>77.33</v>
      </c>
      <c r="C11" s="40">
        <v>7</v>
      </c>
      <c r="D11" s="41">
        <v>80</v>
      </c>
      <c r="E11" s="34">
        <f t="shared" si="0"/>
        <v>-2.6700000000000017</v>
      </c>
      <c r="F11" s="34">
        <f>E11*IF(C11&lt;=3,3.5-C11,IF(B11&lt;85,0.05,LOOKUP(B11,{85,90,95},{0.1,0.2,0.3})))</f>
        <v>-0.13350000000000009</v>
      </c>
      <c r="G11" s="43">
        <v>7</v>
      </c>
      <c r="H11" s="26">
        <f t="shared" si="1"/>
        <v>0</v>
      </c>
      <c r="I11" s="29">
        <f>H11*IF(C11&lt;=3,3.5-C11,IF(B11&lt;85,0.05,LOOKUP(B11,{85,90,95},{0.1,0.2,0.3})))</f>
        <v>0</v>
      </c>
      <c r="J11" s="46">
        <v>78</v>
      </c>
      <c r="K11" s="17">
        <f t="shared" si="2"/>
        <v>-0.67000000000000171</v>
      </c>
      <c r="L11" s="17">
        <f>K11*IF(C11&lt;=3,3.5-C11,IF(B11&lt;85,0.05,LOOKUP(B11,{85,90,95},{0.1,0.2,0.3})))</f>
        <v>-3.3500000000000085E-2</v>
      </c>
      <c r="M11" s="48">
        <v>7</v>
      </c>
      <c r="N11" s="27">
        <f t="shared" si="3"/>
        <v>0</v>
      </c>
      <c r="O11" s="30">
        <f>N11*IF(C11&lt;=3,3.5-C11,IF(B11&lt;85,0.05,LOOKUP(B11,{85,90,95},{0.1,0.2,0.3})))</f>
        <v>0</v>
      </c>
      <c r="P11" s="50">
        <v>78</v>
      </c>
      <c r="Q11" s="25">
        <f t="shared" si="4"/>
        <v>-0.67000000000000171</v>
      </c>
      <c r="R11" s="25">
        <f>Q11*IF(C11&lt;=3,3.5-C11,IF(B11&lt;85,0.05,LOOKUP(B11,{85,90,95},{0.1,0.2,0.3})))</f>
        <v>-3.3500000000000085E-2</v>
      </c>
      <c r="S11" s="52">
        <v>7</v>
      </c>
      <c r="T11" s="28">
        <f t="shared" si="5"/>
        <v>0</v>
      </c>
      <c r="U11" s="31">
        <f>T11*IF(C11&lt;=3,3.5-C11,IF(B11&lt;85,0.05,LOOKUP(B11,{85,90,95},{0.1,0.2,0.3})))</f>
        <v>0</v>
      </c>
      <c r="V11" s="41">
        <v>75</v>
      </c>
      <c r="W11" s="34">
        <f t="shared" si="6"/>
        <v>2.3299999999999983</v>
      </c>
      <c r="X11" s="34">
        <f>W11*IF(C11&lt;=3,3.5-C11,IF(B11&lt;85,0.05,LOOKUP(B11,{85,90,95},{0.1,0.2,0.3})))</f>
        <v>0.11649999999999992</v>
      </c>
      <c r="Y11" s="43">
        <v>8</v>
      </c>
      <c r="Z11" s="26">
        <f t="shared" si="7"/>
        <v>-1</v>
      </c>
      <c r="AA11" s="29">
        <f>Z11*IF(C11&lt;=3,3.5-C11,IF(B11&lt;85,0.05,LOOKUP(B11,{85,90,95},{0.1,0.2,0.3})))</f>
        <v>-0.05</v>
      </c>
      <c r="AB11" s="46">
        <v>76</v>
      </c>
      <c r="AC11" s="17">
        <f t="shared" si="8"/>
        <v>1.3299999999999983</v>
      </c>
      <c r="AD11" s="17">
        <f>AC11*IF(C11&lt;=3,3.5-C11,IF(B11&lt;85,0.05,LOOKUP(B11,{85,90,95},{0.1,0.2,0.3})))</f>
        <v>6.649999999999992E-2</v>
      </c>
      <c r="AE11" s="48">
        <v>7</v>
      </c>
      <c r="AF11" s="27">
        <f t="shared" si="9"/>
        <v>0</v>
      </c>
      <c r="AG11" s="30">
        <f>AF11*IF(C11&lt;=3,3.5-C11,IF(B11&lt;85,0.05,LOOKUP(B11,{85,90,95},{0.1,0.2,0.3})))</f>
        <v>0</v>
      </c>
    </row>
    <row r="12" spans="1:33" ht="15.75" thickBot="1" x14ac:dyDescent="0.3">
      <c r="A12" s="35">
        <v>8</v>
      </c>
      <c r="B12" s="39">
        <v>75.33</v>
      </c>
      <c r="C12" s="40">
        <v>8</v>
      </c>
      <c r="D12" s="41">
        <v>75</v>
      </c>
      <c r="E12" s="34">
        <f t="shared" si="0"/>
        <v>0.32999999999999829</v>
      </c>
      <c r="F12" s="34">
        <f>E12*IF(C12&lt;=3,3.5-C12,IF(B12&lt;85,0.05,LOOKUP(B12,{85,90,95},{0.1,0.2,0.3})))</f>
        <v>1.6499999999999914E-2</v>
      </c>
      <c r="G12" s="43">
        <v>8</v>
      </c>
      <c r="H12" s="26">
        <f t="shared" si="1"/>
        <v>0</v>
      </c>
      <c r="I12" s="29">
        <f>H12*IF(C12&lt;=3,3.5-C12,IF(B12&lt;85,0.05,LOOKUP(B12,{85,90,95},{0.1,0.2,0.3})))</f>
        <v>0</v>
      </c>
      <c r="J12" s="46">
        <v>75</v>
      </c>
      <c r="K12" s="17">
        <f t="shared" si="2"/>
        <v>0.32999999999999829</v>
      </c>
      <c r="L12" s="17">
        <f>K12*IF(C12&lt;=3,3.5-C12,IF(B12&lt;85,0.05,LOOKUP(B12,{85,90,95},{0.1,0.2,0.3})))</f>
        <v>1.6499999999999914E-2</v>
      </c>
      <c r="M12" s="48">
        <v>8</v>
      </c>
      <c r="N12" s="27">
        <f t="shared" si="3"/>
        <v>0</v>
      </c>
      <c r="O12" s="30">
        <f>N12*IF(C12&lt;=3,3.5-C12,IF(B12&lt;85,0.05,LOOKUP(B12,{85,90,95},{0.1,0.2,0.3})))</f>
        <v>0</v>
      </c>
      <c r="P12" s="50">
        <v>76</v>
      </c>
      <c r="Q12" s="25">
        <f t="shared" si="4"/>
        <v>-0.67000000000000171</v>
      </c>
      <c r="R12" s="25">
        <f>Q12*IF(C12&lt;=3,3.5-C12,IF(B12&lt;85,0.05,LOOKUP(B12,{85,90,95},{0.1,0.2,0.3})))</f>
        <v>-3.3500000000000085E-2</v>
      </c>
      <c r="S12" s="52">
        <v>8</v>
      </c>
      <c r="T12" s="28">
        <f t="shared" si="5"/>
        <v>0</v>
      </c>
      <c r="U12" s="31">
        <f>T12*IF(C12&lt;=3,3.5-C12,IF(B12&lt;85,0.05,LOOKUP(B12,{85,90,95},{0.1,0.2,0.3})))</f>
        <v>0</v>
      </c>
      <c r="V12" s="41">
        <v>80</v>
      </c>
      <c r="W12" s="34">
        <f t="shared" si="6"/>
        <v>-4.6700000000000017</v>
      </c>
      <c r="X12" s="34">
        <f>W12*IF(C12&lt;=3,3.5-C12,IF(B12&lt;85,0.05,LOOKUP(B12,{85,90,95},{0.1,0.2,0.3})))</f>
        <v>-0.2335000000000001</v>
      </c>
      <c r="Y12" s="43">
        <v>7</v>
      </c>
      <c r="Z12" s="26">
        <f t="shared" si="7"/>
        <v>1</v>
      </c>
      <c r="AA12" s="29">
        <f>Z12*IF(C12&lt;=3,3.5-C12,IF(B12&lt;85,0.05,LOOKUP(B12,{85,90,95},{0.1,0.2,0.3})))</f>
        <v>0.05</v>
      </c>
      <c r="AB12" s="46">
        <v>75</v>
      </c>
      <c r="AC12" s="17">
        <f t="shared" si="8"/>
        <v>0.32999999999999829</v>
      </c>
      <c r="AD12" s="17">
        <f>AC12*IF(C12&lt;=3,3.5-C12,IF(B12&lt;85,0.05,LOOKUP(B12,{85,90,95},{0.1,0.2,0.3})))</f>
        <v>1.6499999999999914E-2</v>
      </c>
      <c r="AE12" s="48">
        <v>8</v>
      </c>
      <c r="AF12" s="27">
        <f t="shared" si="9"/>
        <v>0</v>
      </c>
      <c r="AG12" s="30">
        <f>AF12*IF(C12&lt;=3,3.5-C12,IF(B12&lt;85,0.05,LOOKUP(B12,{85,90,95},{0.1,0.2,0.3})))</f>
        <v>0</v>
      </c>
    </row>
    <row r="13" spans="1:33" ht="15.75" thickBot="1" x14ac:dyDescent="0.3">
      <c r="A13" s="90" t="s">
        <v>8</v>
      </c>
      <c r="B13" s="91"/>
      <c r="C13" s="92"/>
      <c r="D13" s="101">
        <f>SUMPRODUCT(ABS(F5:F12))</f>
        <v>6.5304999999999982</v>
      </c>
      <c r="E13" s="102"/>
      <c r="F13" s="103"/>
      <c r="G13" s="104">
        <f>SUMPRODUCT(ABS(I5:I12))</f>
        <v>0</v>
      </c>
      <c r="H13" s="102"/>
      <c r="I13" s="105"/>
      <c r="J13" s="85">
        <f>SUMPRODUCT(ABS(L5:L12))</f>
        <v>2.2055000000000025</v>
      </c>
      <c r="K13" s="86"/>
      <c r="L13" s="87"/>
      <c r="M13" s="88">
        <f>SUMPRODUCT(ABS(O5:O12))</f>
        <v>0</v>
      </c>
      <c r="N13" s="86"/>
      <c r="O13" s="89"/>
      <c r="P13" s="96">
        <f>SUMPRODUCT(ABS(R5:R12))</f>
        <v>1.1134999999999984</v>
      </c>
      <c r="Q13" s="97"/>
      <c r="R13" s="99"/>
      <c r="S13" s="100">
        <f>SUMPRODUCT(ABS(U5:U12))</f>
        <v>0</v>
      </c>
      <c r="T13" s="97"/>
      <c r="U13" s="98"/>
      <c r="V13" s="101">
        <f>SUMPRODUCT(ABS(X5:X12))</f>
        <v>6.7094999999999958</v>
      </c>
      <c r="W13" s="102"/>
      <c r="X13" s="103"/>
      <c r="Y13" s="104">
        <f>SUMPRODUCT(ABS(AA5:AA12))</f>
        <v>2.0999999999999996</v>
      </c>
      <c r="Z13" s="102"/>
      <c r="AA13" s="105"/>
      <c r="AB13" s="85">
        <f>SUMPRODUCT(ABS(AD5:AD12))</f>
        <v>2.2205000000000021</v>
      </c>
      <c r="AC13" s="86"/>
      <c r="AD13" s="87"/>
      <c r="AE13" s="88">
        <f>SUMPRODUCT(ABS(AG5:AG12))</f>
        <v>0</v>
      </c>
      <c r="AF13" s="86"/>
      <c r="AG13" s="89"/>
    </row>
    <row r="14" spans="1:33" ht="15.75" thickBot="1" x14ac:dyDescent="0.3">
      <c r="A14" s="90" t="s">
        <v>9</v>
      </c>
      <c r="B14" s="91"/>
      <c r="C14" s="92"/>
      <c r="D14" s="93">
        <f>SUM(D13:H13)/2</f>
        <v>3.2652499999999991</v>
      </c>
      <c r="E14" s="94"/>
      <c r="F14" s="94"/>
      <c r="G14" s="94"/>
      <c r="H14" s="94"/>
      <c r="I14" s="95"/>
      <c r="J14" s="85">
        <f>SUM(J13:N13)/2</f>
        <v>1.1027500000000012</v>
      </c>
      <c r="K14" s="86"/>
      <c r="L14" s="86"/>
      <c r="M14" s="86"/>
      <c r="N14" s="86"/>
      <c r="O14" s="89"/>
      <c r="P14" s="96">
        <f>SUM(P13:T13)/2</f>
        <v>0.55674999999999919</v>
      </c>
      <c r="Q14" s="97"/>
      <c r="R14" s="97"/>
      <c r="S14" s="97"/>
      <c r="T14" s="97"/>
      <c r="U14" s="98"/>
      <c r="V14" s="93">
        <f>SUM(V13:Z13)/2</f>
        <v>4.4047499999999982</v>
      </c>
      <c r="W14" s="94"/>
      <c r="X14" s="94"/>
      <c r="Y14" s="94"/>
      <c r="Z14" s="94"/>
      <c r="AA14" s="95"/>
      <c r="AB14" s="85">
        <f>SUM(AB13:AF13)/2</f>
        <v>1.1102500000000011</v>
      </c>
      <c r="AC14" s="86"/>
      <c r="AD14" s="86"/>
      <c r="AE14" s="86"/>
      <c r="AF14" s="86"/>
      <c r="AG14" s="89"/>
    </row>
    <row r="15" spans="1:33" ht="15.75" thickBot="1" x14ac:dyDescent="0.3">
      <c r="A15" s="109" t="s">
        <v>11</v>
      </c>
      <c r="B15" s="110"/>
      <c r="C15" s="111"/>
      <c r="D15" s="93">
        <f>D14/A12</f>
        <v>0.40815624999999989</v>
      </c>
      <c r="E15" s="94"/>
      <c r="F15" s="94"/>
      <c r="G15" s="94"/>
      <c r="H15" s="94"/>
      <c r="I15" s="95"/>
      <c r="J15" s="85">
        <f>J14/A12</f>
        <v>0.13784375000000015</v>
      </c>
      <c r="K15" s="86"/>
      <c r="L15" s="86"/>
      <c r="M15" s="86"/>
      <c r="N15" s="86"/>
      <c r="O15" s="89"/>
      <c r="P15" s="96">
        <f>P14/A12</f>
        <v>6.9593749999999899E-2</v>
      </c>
      <c r="Q15" s="97"/>
      <c r="R15" s="97"/>
      <c r="S15" s="97"/>
      <c r="T15" s="97"/>
      <c r="U15" s="98"/>
      <c r="V15" s="93">
        <f>V14/A12</f>
        <v>0.55059374999999977</v>
      </c>
      <c r="W15" s="94"/>
      <c r="X15" s="94"/>
      <c r="Y15" s="94"/>
      <c r="Z15" s="94"/>
      <c r="AA15" s="95"/>
      <c r="AB15" s="85">
        <f>AB14/A12</f>
        <v>0.13878125000000013</v>
      </c>
      <c r="AC15" s="86"/>
      <c r="AD15" s="86"/>
      <c r="AE15" s="86"/>
      <c r="AF15" s="86"/>
      <c r="AG15" s="89"/>
    </row>
    <row r="16" spans="1:33" ht="15.75" thickBot="1" x14ac:dyDescent="0.3">
      <c r="A16" s="90" t="s">
        <v>10</v>
      </c>
      <c r="B16" s="91"/>
      <c r="C16" s="92"/>
      <c r="D16" s="112">
        <f>MAX(0,100-100*D15)</f>
        <v>59.18437500000001</v>
      </c>
      <c r="E16" s="113"/>
      <c r="F16" s="113"/>
      <c r="G16" s="113"/>
      <c r="H16" s="113"/>
      <c r="I16" s="114"/>
      <c r="J16" s="106">
        <f>MAX(0,100-100*J15)</f>
        <v>86.215624999999989</v>
      </c>
      <c r="K16" s="107"/>
      <c r="L16" s="107"/>
      <c r="M16" s="107"/>
      <c r="N16" s="107"/>
      <c r="O16" s="108"/>
      <c r="P16" s="115">
        <f>MAX(0,100-100*P15)</f>
        <v>93.040625000000006</v>
      </c>
      <c r="Q16" s="116"/>
      <c r="R16" s="116"/>
      <c r="S16" s="116"/>
      <c r="T16" s="116"/>
      <c r="U16" s="117"/>
      <c r="V16" s="112">
        <f>MAX(0,100-100*V15)</f>
        <v>44.940625000000026</v>
      </c>
      <c r="W16" s="113"/>
      <c r="X16" s="113"/>
      <c r="Y16" s="113"/>
      <c r="Z16" s="113"/>
      <c r="AA16" s="114"/>
      <c r="AB16" s="106">
        <f>MAX(0,100-100*AB15)</f>
        <v>86.121874999999989</v>
      </c>
      <c r="AC16" s="107"/>
      <c r="AD16" s="107"/>
      <c r="AE16" s="107"/>
      <c r="AF16" s="107"/>
      <c r="AG16" s="108"/>
    </row>
    <row r="18" spans="2:8" x14ac:dyDescent="0.25">
      <c r="B18" t="s">
        <v>49</v>
      </c>
      <c r="D18">
        <v>59</v>
      </c>
      <c r="E18">
        <v>3</v>
      </c>
      <c r="H18" t="s">
        <v>69</v>
      </c>
    </row>
    <row r="19" spans="2:8" x14ac:dyDescent="0.25">
      <c r="B19" t="s">
        <v>20</v>
      </c>
      <c r="D19">
        <v>86</v>
      </c>
      <c r="E19">
        <v>2</v>
      </c>
    </row>
    <row r="20" spans="2:8" x14ac:dyDescent="0.25">
      <c r="B20" t="s">
        <v>38</v>
      </c>
      <c r="D20">
        <v>93</v>
      </c>
      <c r="E20">
        <v>1</v>
      </c>
    </row>
    <row r="21" spans="2:8" x14ac:dyDescent="0.25">
      <c r="B21" t="s">
        <v>50</v>
      </c>
      <c r="D21">
        <v>45</v>
      </c>
      <c r="E21">
        <v>4</v>
      </c>
    </row>
    <row r="22" spans="2:8" x14ac:dyDescent="0.25">
      <c r="B22" t="s">
        <v>29</v>
      </c>
      <c r="D22">
        <v>86</v>
      </c>
      <c r="E22">
        <v>2</v>
      </c>
    </row>
  </sheetData>
  <sheetProtection sheet="1" objects="1" scenarios="1"/>
  <mergeCells count="48">
    <mergeCell ref="AB16:AG16"/>
    <mergeCell ref="A15:C15"/>
    <mergeCell ref="D15:I15"/>
    <mergeCell ref="J15:O15"/>
    <mergeCell ref="P15:U15"/>
    <mergeCell ref="V15:AA15"/>
    <mergeCell ref="AB15:AG15"/>
    <mergeCell ref="A16:C16"/>
    <mergeCell ref="D16:I16"/>
    <mergeCell ref="J16:O16"/>
    <mergeCell ref="P16:U16"/>
    <mergeCell ref="V16:AA16"/>
    <mergeCell ref="A13:C13"/>
    <mergeCell ref="D13:F13"/>
    <mergeCell ref="G13:I13"/>
    <mergeCell ref="J13:L13"/>
    <mergeCell ref="M13:O13"/>
    <mergeCell ref="AB14:AG14"/>
    <mergeCell ref="P13:R13"/>
    <mergeCell ref="S13:U13"/>
    <mergeCell ref="V13:X13"/>
    <mergeCell ref="Y13:AA13"/>
    <mergeCell ref="A14:C14"/>
    <mergeCell ref="D14:I14"/>
    <mergeCell ref="J14:O14"/>
    <mergeCell ref="P14:U14"/>
    <mergeCell ref="V14:AA14"/>
    <mergeCell ref="S2:U2"/>
    <mergeCell ref="V2:X2"/>
    <mergeCell ref="Y2:AA2"/>
    <mergeCell ref="AB13:AD13"/>
    <mergeCell ref="AE13:AG13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selection activeCell="H12" sqref="H12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52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90.67</v>
      </c>
      <c r="C5" s="37">
        <v>1</v>
      </c>
      <c r="D5" s="38">
        <v>90</v>
      </c>
      <c r="E5" s="34">
        <f>B5-D5</f>
        <v>0.67000000000000171</v>
      </c>
      <c r="F5" s="34">
        <f>E5*IF(C5&lt;=3,3.5-C5,IF(B5&lt;85,0.05,LOOKUP(B5,{85,90,95},{0.1,0.2,0.3})))</f>
        <v>1.6750000000000043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91</v>
      </c>
      <c r="K5" s="17">
        <f>B5-J5</f>
        <v>-0.32999999999999829</v>
      </c>
      <c r="L5" s="17">
        <f>K5*IF(C5&lt;=3,3.5-C5,IF(B5&lt;85,0.05,ПРСМОТР(B5,{85,90,95},{0.1,0.2,0.3})))</f>
        <v>-0.82499999999999574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92</v>
      </c>
      <c r="Q5" s="25">
        <f>B5-P5</f>
        <v>-1.3299999999999983</v>
      </c>
      <c r="R5" s="25">
        <f>Q5*IF(C5&lt;=3,3.5-C5,IF(B5&lt;85,0.05,LOOKUP(B5,{85,90,95},{0.1,0.2,0.3})))</f>
        <v>-3.3249999999999957</v>
      </c>
      <c r="S5" s="51">
        <v>1</v>
      </c>
      <c r="T5" s="28">
        <f>C5-S5</f>
        <v>0</v>
      </c>
      <c r="U5" s="31">
        <f>T5*IF(C5&lt;=3,3.5-C5,IF(B5&lt;85,0.05,LOOKUP(B5,{85,90,95},{0.1,0.2,0.3})))</f>
        <v>0</v>
      </c>
      <c r="V5" s="38">
        <v>91</v>
      </c>
      <c r="W5" s="34">
        <f>B5-V5</f>
        <v>-0.32999999999999829</v>
      </c>
      <c r="X5" s="34">
        <f>W5*IF(C5&lt;=3,3.5-C5,IF(B5&lt;85,0.05,LOOKUP(B5,{85,90,95},{0.1,0.2,0.3})))</f>
        <v>-0.82499999999999574</v>
      </c>
      <c r="Y5" s="42">
        <v>1</v>
      </c>
      <c r="Z5" s="26">
        <f>C5-Y5</f>
        <v>0</v>
      </c>
      <c r="AA5" s="29">
        <f>Z5*IF(C5&lt;=3,3.5-C5,IF(B5&lt;85,0.05,LOOKUP(B5,{85,90,95},{0.1,0.2,0.3})))</f>
        <v>0</v>
      </c>
      <c r="AB5" s="45">
        <v>90</v>
      </c>
      <c r="AC5" s="17">
        <f>B5-AB5</f>
        <v>0.67000000000000171</v>
      </c>
      <c r="AD5" s="17">
        <f>AC5*IF(C5&lt;=3,3.5-C5,IF(B5&lt;85,0.05,LOOKUP(B5,{85,90,95},{0.1,0.2,0.3})))</f>
        <v>1.6750000000000043</v>
      </c>
      <c r="AE5" s="47">
        <v>1</v>
      </c>
      <c r="AF5" s="27">
        <f>C5-AE5</f>
        <v>0</v>
      </c>
      <c r="AG5" s="30">
        <f>AF5*IF(C5&lt;=3,3.5-C5,IF(B5&lt;85,0.05,LOOKUP(B5,{85,90,95},{0.1,0.2,0.3})))</f>
        <v>0</v>
      </c>
    </row>
    <row r="6" spans="1:33" ht="15.75" thickBot="1" x14ac:dyDescent="0.3">
      <c r="A6" s="35">
        <v>2</v>
      </c>
      <c r="B6" s="39">
        <v>88</v>
      </c>
      <c r="C6" s="40">
        <v>2</v>
      </c>
      <c r="D6" s="41">
        <v>86</v>
      </c>
      <c r="E6" s="34">
        <f t="shared" ref="E6" si="0">B6-D6</f>
        <v>2</v>
      </c>
      <c r="F6" s="34">
        <f>E6*IF(C6&lt;=3,3.5-C6,IF(B6&lt;85,0.05,LOOKUP(B6,{85,90,95},{0.1,0.2,0.3})))</f>
        <v>3</v>
      </c>
      <c r="G6" s="43">
        <v>2</v>
      </c>
      <c r="H6" s="26">
        <f t="shared" ref="H6" si="1">C6-G6</f>
        <v>0</v>
      </c>
      <c r="I6" s="29">
        <f>H6*IF(C6&lt;=3,3.5-C6,IF(B6&lt;85,0.05,LOOKUP(B6,{85,90,95},{0.1,0.2,0.3})))</f>
        <v>0</v>
      </c>
      <c r="J6" s="46">
        <v>87</v>
      </c>
      <c r="K6" s="17">
        <f t="shared" ref="K6" si="2">B6-J6</f>
        <v>1</v>
      </c>
      <c r="L6" s="17">
        <f>K6*IF(C6&lt;=3,3.5-C6,IF(B6&lt;85,0.05,ПРСМОТР(B6,{85,90,95},{0.1,0.2,0.3})))</f>
        <v>1.5</v>
      </c>
      <c r="M6" s="48">
        <v>2</v>
      </c>
      <c r="N6" s="27">
        <f t="shared" ref="N6" si="3">C6-M6</f>
        <v>0</v>
      </c>
      <c r="O6" s="30">
        <f>N6*IF(C6&lt;=3,3.5-C6,IF(B6&lt;85,0.05,LOOKUP(B6,{85,90,95},{0.1,0.2,0.3})))</f>
        <v>0</v>
      </c>
      <c r="P6" s="50">
        <v>91</v>
      </c>
      <c r="Q6" s="25">
        <f t="shared" ref="Q6" si="4">B6-P6</f>
        <v>-3</v>
      </c>
      <c r="R6" s="25">
        <f>Q6*IF(C6&lt;=3,3.5-C6,IF(B6&lt;85,0.05,LOOKUP(B6,{85,90,95},{0.1,0.2,0.3})))</f>
        <v>-4.5</v>
      </c>
      <c r="S6" s="52">
        <v>2</v>
      </c>
      <c r="T6" s="28">
        <f t="shared" ref="T6" si="5">C6-S6</f>
        <v>0</v>
      </c>
      <c r="U6" s="31">
        <f>T6*IF(C6&lt;=3,3.5-C6,IF(B6&lt;85,0.05,LOOKUP(B6,{85,90,95},{0.1,0.2,0.3})))</f>
        <v>0</v>
      </c>
      <c r="V6" s="41">
        <v>91</v>
      </c>
      <c r="W6" s="34">
        <f t="shared" ref="W6" si="6">B6-V6</f>
        <v>-3</v>
      </c>
      <c r="X6" s="34">
        <f>W6*IF(C6&lt;=3,3.5-C6,IF(B6&lt;85,0.05,LOOKUP(B6,{85,90,95},{0.1,0.2,0.3})))</f>
        <v>-4.5</v>
      </c>
      <c r="Y6" s="43">
        <v>2</v>
      </c>
      <c r="Z6" s="26">
        <f t="shared" ref="Z6" si="7">C6-Y6</f>
        <v>0</v>
      </c>
      <c r="AA6" s="29">
        <f>Z6*IF(C6&lt;=3,3.5-C6,IF(B6&lt;85,0.05,LOOKUP(B6,{85,90,95},{0.1,0.2,0.3})))</f>
        <v>0</v>
      </c>
      <c r="AB6" s="46">
        <v>86</v>
      </c>
      <c r="AC6" s="17">
        <f t="shared" ref="AC6" si="8">B6-AB6</f>
        <v>2</v>
      </c>
      <c r="AD6" s="17">
        <f>AC6*IF(C6&lt;=3,3.5-C6,IF(B6&lt;85,0.05,LOOKUP(B6,{85,90,95},{0.1,0.2,0.3})))</f>
        <v>3</v>
      </c>
      <c r="AE6" s="48">
        <v>2</v>
      </c>
      <c r="AF6" s="27">
        <f t="shared" ref="AF6" si="9">C6-AE6</f>
        <v>0</v>
      </c>
      <c r="AG6" s="30">
        <f>AF6*IF(C6&lt;=3,3.5-C6,IF(B6&lt;85,0.05,LOOKUP(B6,{85,90,95},{0.1,0.2,0.3})))</f>
        <v>0</v>
      </c>
    </row>
    <row r="7" spans="1:33" ht="15.75" thickBot="1" x14ac:dyDescent="0.3">
      <c r="A7" s="90" t="s">
        <v>8</v>
      </c>
      <c r="B7" s="91"/>
      <c r="C7" s="92"/>
      <c r="D7" s="101">
        <f>SUMPRODUCT(ABS(F5:F6))</f>
        <v>4.6750000000000043</v>
      </c>
      <c r="E7" s="102"/>
      <c r="F7" s="103"/>
      <c r="G7" s="104">
        <f>SUMPRODUCT(ABS(I5:I6))</f>
        <v>0</v>
      </c>
      <c r="H7" s="102"/>
      <c r="I7" s="105"/>
      <c r="J7" s="85">
        <f>SUMPRODUCT(ABS(L5:L6))</f>
        <v>2.3249999999999957</v>
      </c>
      <c r="K7" s="86"/>
      <c r="L7" s="87"/>
      <c r="M7" s="88">
        <f>SUMPRODUCT(ABS(O5:O6))</f>
        <v>0</v>
      </c>
      <c r="N7" s="86"/>
      <c r="O7" s="89"/>
      <c r="P7" s="96">
        <f>SUMPRODUCT(ABS(R5:R6))</f>
        <v>7.8249999999999957</v>
      </c>
      <c r="Q7" s="97"/>
      <c r="R7" s="99"/>
      <c r="S7" s="100">
        <f>SUMPRODUCT(ABS(U5:U6))</f>
        <v>0</v>
      </c>
      <c r="T7" s="97"/>
      <c r="U7" s="98"/>
      <c r="V7" s="101">
        <f>SUMPRODUCT(ABS(X5:X6))</f>
        <v>5.3249999999999957</v>
      </c>
      <c r="W7" s="102"/>
      <c r="X7" s="103"/>
      <c r="Y7" s="104">
        <f>SUMPRODUCT(ABS(AA5:AA6))</f>
        <v>0</v>
      </c>
      <c r="Z7" s="102"/>
      <c r="AA7" s="105"/>
      <c r="AB7" s="85">
        <f>SUMPRODUCT(ABS(AD5:AD6))</f>
        <v>4.6750000000000043</v>
      </c>
      <c r="AC7" s="86"/>
      <c r="AD7" s="87"/>
      <c r="AE7" s="88">
        <f>SUMPRODUCT(ABS(AG5:AG6))</f>
        <v>0</v>
      </c>
      <c r="AF7" s="86"/>
      <c r="AG7" s="89"/>
    </row>
    <row r="8" spans="1:33" ht="15.75" thickBot="1" x14ac:dyDescent="0.3">
      <c r="A8" s="90" t="s">
        <v>9</v>
      </c>
      <c r="B8" s="91"/>
      <c r="C8" s="92"/>
      <c r="D8" s="93">
        <f>SUM(D7:H7)/2</f>
        <v>2.3375000000000021</v>
      </c>
      <c r="E8" s="94"/>
      <c r="F8" s="94"/>
      <c r="G8" s="94"/>
      <c r="H8" s="94"/>
      <c r="I8" s="95"/>
      <c r="J8" s="85">
        <f>SUM(J7:N7)/2</f>
        <v>1.1624999999999979</v>
      </c>
      <c r="K8" s="86"/>
      <c r="L8" s="86"/>
      <c r="M8" s="86"/>
      <c r="N8" s="86"/>
      <c r="O8" s="89"/>
      <c r="P8" s="96">
        <f>SUM(P7:T7)/2</f>
        <v>3.9124999999999979</v>
      </c>
      <c r="Q8" s="97"/>
      <c r="R8" s="97"/>
      <c r="S8" s="97"/>
      <c r="T8" s="97"/>
      <c r="U8" s="98"/>
      <c r="V8" s="93">
        <f>SUM(V7:Z7)/2</f>
        <v>2.6624999999999979</v>
      </c>
      <c r="W8" s="94"/>
      <c r="X8" s="94"/>
      <c r="Y8" s="94"/>
      <c r="Z8" s="94"/>
      <c r="AA8" s="95"/>
      <c r="AB8" s="85">
        <f>SUM(AB7:AF7)/2</f>
        <v>2.3375000000000021</v>
      </c>
      <c r="AC8" s="86"/>
      <c r="AD8" s="86"/>
      <c r="AE8" s="86"/>
      <c r="AF8" s="86"/>
      <c r="AG8" s="89"/>
    </row>
    <row r="9" spans="1:33" ht="15.75" thickBot="1" x14ac:dyDescent="0.3">
      <c r="A9" s="109" t="s">
        <v>11</v>
      </c>
      <c r="B9" s="110"/>
      <c r="C9" s="111"/>
      <c r="D9" s="93">
        <f>D8/A6</f>
        <v>1.1687500000000011</v>
      </c>
      <c r="E9" s="94"/>
      <c r="F9" s="94"/>
      <c r="G9" s="94"/>
      <c r="H9" s="94"/>
      <c r="I9" s="95"/>
      <c r="J9" s="85">
        <f>J8/A6</f>
        <v>0.58124999999999893</v>
      </c>
      <c r="K9" s="86"/>
      <c r="L9" s="86"/>
      <c r="M9" s="86"/>
      <c r="N9" s="86"/>
      <c r="O9" s="89"/>
      <c r="P9" s="96">
        <f>P8/A6</f>
        <v>1.9562499999999989</v>
      </c>
      <c r="Q9" s="97"/>
      <c r="R9" s="97"/>
      <c r="S9" s="97"/>
      <c r="T9" s="97"/>
      <c r="U9" s="98"/>
      <c r="V9" s="93">
        <f>V8/A6</f>
        <v>1.3312499999999989</v>
      </c>
      <c r="W9" s="94"/>
      <c r="X9" s="94"/>
      <c r="Y9" s="94"/>
      <c r="Z9" s="94"/>
      <c r="AA9" s="95"/>
      <c r="AB9" s="85">
        <f>AB8/A6</f>
        <v>1.1687500000000011</v>
      </c>
      <c r="AC9" s="86"/>
      <c r="AD9" s="86"/>
      <c r="AE9" s="86"/>
      <c r="AF9" s="86"/>
      <c r="AG9" s="89"/>
    </row>
    <row r="10" spans="1:33" ht="15.75" thickBot="1" x14ac:dyDescent="0.3">
      <c r="A10" s="90" t="s">
        <v>10</v>
      </c>
      <c r="B10" s="91"/>
      <c r="C10" s="92"/>
      <c r="D10" s="112">
        <f>MAX(0,100-100*D9)</f>
        <v>0</v>
      </c>
      <c r="E10" s="113"/>
      <c r="F10" s="113"/>
      <c r="G10" s="113"/>
      <c r="H10" s="113"/>
      <c r="I10" s="114"/>
      <c r="J10" s="106">
        <f>MAX(0,100-100*J9)</f>
        <v>41.875000000000107</v>
      </c>
      <c r="K10" s="107"/>
      <c r="L10" s="107"/>
      <c r="M10" s="107"/>
      <c r="N10" s="107"/>
      <c r="O10" s="108"/>
      <c r="P10" s="115">
        <f>MAX(0,100-100*P9)</f>
        <v>0</v>
      </c>
      <c r="Q10" s="116"/>
      <c r="R10" s="116"/>
      <c r="S10" s="116"/>
      <c r="T10" s="116"/>
      <c r="U10" s="117"/>
      <c r="V10" s="112">
        <f>MAX(0,100-100*V9)</f>
        <v>0</v>
      </c>
      <c r="W10" s="113"/>
      <c r="X10" s="113"/>
      <c r="Y10" s="113"/>
      <c r="Z10" s="113"/>
      <c r="AA10" s="114"/>
      <c r="AB10" s="106">
        <f>MAX(0,100-100*AB9)</f>
        <v>0</v>
      </c>
      <c r="AC10" s="107"/>
      <c r="AD10" s="107"/>
      <c r="AE10" s="107"/>
      <c r="AF10" s="107"/>
      <c r="AG10" s="108"/>
    </row>
    <row r="12" spans="1:33" x14ac:dyDescent="0.25">
      <c r="B12" t="s">
        <v>36</v>
      </c>
      <c r="D12">
        <v>0</v>
      </c>
      <c r="E12">
        <v>2</v>
      </c>
      <c r="H12" t="s">
        <v>67</v>
      </c>
    </row>
    <row r="13" spans="1:33" x14ac:dyDescent="0.25">
      <c r="B13" t="s">
        <v>37</v>
      </c>
      <c r="D13">
        <v>42</v>
      </c>
      <c r="E13">
        <v>1</v>
      </c>
    </row>
    <row r="14" spans="1:33" x14ac:dyDescent="0.25">
      <c r="B14" t="s">
        <v>38</v>
      </c>
      <c r="D14">
        <v>0</v>
      </c>
      <c r="E14">
        <v>5</v>
      </c>
    </row>
    <row r="15" spans="1:33" x14ac:dyDescent="0.25">
      <c r="B15" t="s">
        <v>39</v>
      </c>
      <c r="D15">
        <v>0</v>
      </c>
      <c r="E15">
        <v>4</v>
      </c>
    </row>
    <row r="16" spans="1:33" x14ac:dyDescent="0.25">
      <c r="B16" t="s">
        <v>40</v>
      </c>
      <c r="D16">
        <v>0</v>
      </c>
      <c r="E16">
        <v>2</v>
      </c>
    </row>
  </sheetData>
  <mergeCells count="48">
    <mergeCell ref="AB10:AG10"/>
    <mergeCell ref="A9:C9"/>
    <mergeCell ref="D9:I9"/>
    <mergeCell ref="J9:O9"/>
    <mergeCell ref="P9:U9"/>
    <mergeCell ref="V9:AA9"/>
    <mergeCell ref="AB9:AG9"/>
    <mergeCell ref="A10:C10"/>
    <mergeCell ref="D10:I10"/>
    <mergeCell ref="J10:O10"/>
    <mergeCell ref="P10:U10"/>
    <mergeCell ref="V10:AA10"/>
    <mergeCell ref="A7:C7"/>
    <mergeCell ref="D7:F7"/>
    <mergeCell ref="G7:I7"/>
    <mergeCell ref="J7:L7"/>
    <mergeCell ref="M7:O7"/>
    <mergeCell ref="AB8:AG8"/>
    <mergeCell ref="P7:R7"/>
    <mergeCell ref="S7:U7"/>
    <mergeCell ref="V7:X7"/>
    <mergeCell ref="Y7:AA7"/>
    <mergeCell ref="A8:C8"/>
    <mergeCell ref="D8:I8"/>
    <mergeCell ref="J8:O8"/>
    <mergeCell ref="P8:U8"/>
    <mergeCell ref="V8:AA8"/>
    <mergeCell ref="S2:U2"/>
    <mergeCell ref="V2:X2"/>
    <mergeCell ref="Y2:AA2"/>
    <mergeCell ref="AB7:AD7"/>
    <mergeCell ref="AE7:AG7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selection activeCell="E19" sqref="E19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53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>
        <v>97.33</v>
      </c>
      <c r="C5" s="37">
        <v>1</v>
      </c>
      <c r="D5" s="38">
        <v>98</v>
      </c>
      <c r="E5" s="34">
        <f>B5-D5</f>
        <v>-0.67000000000000171</v>
      </c>
      <c r="F5" s="34">
        <f>E5*IF(C5&lt;=3,3.5-C5,IF(B5&lt;85,0.05,LOOKUP(B5,{85,90,95},{0.1,0.2,0.3})))</f>
        <v>-1.6750000000000043</v>
      </c>
      <c r="G5" s="42">
        <v>1</v>
      </c>
      <c r="H5" s="26">
        <f>C5-G5</f>
        <v>0</v>
      </c>
      <c r="I5" s="29">
        <f>H5*IF(C5&lt;=3,3.5-C5,IF(B5&lt;85,0.05,LOOKUP(B5,{85,90,95},{0.1,0.2,0.3})))</f>
        <v>0</v>
      </c>
      <c r="J5" s="45">
        <v>98</v>
      </c>
      <c r="K5" s="17">
        <f>B5-J5</f>
        <v>-0.67000000000000171</v>
      </c>
      <c r="L5" s="17">
        <f>K5*IF(C5&lt;=3,3.5-C5,IF(B5&lt;85,0.05,LOOKUP(B5,{85,90,95},{0.1,0.2,0.3})))</f>
        <v>-1.6750000000000043</v>
      </c>
      <c r="M5" s="47">
        <v>1</v>
      </c>
      <c r="N5" s="27">
        <f>C5-M5</f>
        <v>0</v>
      </c>
      <c r="O5" s="30">
        <f>N5*IF(C5&lt;=3,3.5-C5,IF(B5&lt;85,0.05,LOOKUP(B5,{85,90,95},{0.1,0.2,0.3})))</f>
        <v>0</v>
      </c>
      <c r="P5" s="49">
        <v>97</v>
      </c>
      <c r="Q5" s="25">
        <f>B5-P5</f>
        <v>0.32999999999999829</v>
      </c>
      <c r="R5" s="25">
        <f>Q5*IF(C5&lt;=3,3.5-C5,IF(B5&lt;85,0.05,LOOKUP(B5,{85,90,95},{0.1,0.2,0.3})))</f>
        <v>0.82499999999999574</v>
      </c>
      <c r="S5" s="51">
        <v>2</v>
      </c>
      <c r="T5" s="28">
        <f>C5-S5</f>
        <v>-1</v>
      </c>
      <c r="U5" s="31">
        <f>T5*IF(C5&lt;=3,3.5-C5,IF(B5&lt;85,0.05,LOOKUP(B5,{85,90,95},{0.1,0.2,0.3})))</f>
        <v>-2.5</v>
      </c>
      <c r="V5" s="38">
        <v>96</v>
      </c>
      <c r="W5" s="34">
        <f>B5-V5</f>
        <v>1.3299999999999983</v>
      </c>
      <c r="X5" s="34">
        <f>W5*IF(C5&lt;=3,3.5-C5,IF(B5&lt;85,0.05,LOOKUP(B5,{85,90,95},{0.1,0.2,0.3})))</f>
        <v>3.3249999999999957</v>
      </c>
      <c r="Y5" s="42">
        <v>3</v>
      </c>
      <c r="Z5" s="26">
        <f>C5-Y5</f>
        <v>-2</v>
      </c>
      <c r="AA5" s="29">
        <f>Z5*IF(C5&lt;=3,3.5-C5,IF(B5&lt;85,0.05,LOOKUP(B5,{85,90,95},{0.1,0.2,0.3})))</f>
        <v>-5</v>
      </c>
      <c r="AB5" s="45">
        <v>97</v>
      </c>
      <c r="AC5" s="17">
        <f>B5-AB5</f>
        <v>0.32999999999999829</v>
      </c>
      <c r="AD5" s="17">
        <f>AC5*IF(C5&lt;=3,3.5-C5,IF(B5&lt;85,0.05,LOOKUP(B5,{85,90,95},{0.1,0.2,0.3})))</f>
        <v>0.82499999999999574</v>
      </c>
      <c r="AE5" s="47">
        <v>1</v>
      </c>
      <c r="AF5" s="27">
        <f>C5-AE5</f>
        <v>0</v>
      </c>
      <c r="AG5" s="30">
        <f>AF5*IF(C5&lt;=3,3.5-C5,IF(B5&lt;85,0.05,LOOKUP(B5,{85,90,95},{0.1,0.2,0.3})))</f>
        <v>0</v>
      </c>
    </row>
    <row r="6" spans="1:33" x14ac:dyDescent="0.25">
      <c r="A6" s="35">
        <v>2</v>
      </c>
      <c r="B6" s="39">
        <v>97</v>
      </c>
      <c r="C6" s="40">
        <v>2</v>
      </c>
      <c r="D6" s="41">
        <v>97</v>
      </c>
      <c r="E6" s="34">
        <f t="shared" ref="E6:E10" si="0">B6-D6</f>
        <v>0</v>
      </c>
      <c r="F6" s="34">
        <f>E6*IF(C6&lt;=3,3.5-C6,IF(B6&lt;85,0.05,LOOKUP(B6,{85,90,95},{0.1,0.2,0.3})))</f>
        <v>0</v>
      </c>
      <c r="G6" s="43">
        <v>2</v>
      </c>
      <c r="H6" s="26">
        <f t="shared" ref="H6:H10" si="1">C6-G6</f>
        <v>0</v>
      </c>
      <c r="I6" s="29">
        <f>H6*IF(C6&lt;=3,3.5-C6,IF(B6&lt;85,0.05,LOOKUP(B6,{85,90,95},{0.1,0.2,0.3})))</f>
        <v>0</v>
      </c>
      <c r="J6" s="46">
        <v>97</v>
      </c>
      <c r="K6" s="17">
        <f t="shared" ref="K6:K10" si="2">B6-J6</f>
        <v>0</v>
      </c>
      <c r="L6" s="17">
        <f>K6*IF(C6&lt;=3,3.5-C6,IF(B6&lt;85,0.05,LOOKUP(B6,{85,90,95},{0.1,0.2,0.3})))</f>
        <v>0</v>
      </c>
      <c r="M6" s="48">
        <v>2</v>
      </c>
      <c r="N6" s="27">
        <f t="shared" ref="N6:N10" si="3">C6-M6</f>
        <v>0</v>
      </c>
      <c r="O6" s="30">
        <f>N6*IF(C6&lt;=3,3.5-C6,IF(B6&lt;85,0.05,LOOKUP(B6,{85,90,95},{0.1,0.2,0.3})))</f>
        <v>0</v>
      </c>
      <c r="P6" s="50">
        <v>98</v>
      </c>
      <c r="Q6" s="25">
        <f t="shared" ref="Q6:Q10" si="4">B6-P6</f>
        <v>-1</v>
      </c>
      <c r="R6" s="25">
        <f>Q6*IF(C6&lt;=3,3.5-C6,IF(B6&lt;85,0.05,LOOKUP(B6,{85,90,95},{0.1,0.2,0.3})))</f>
        <v>-1.5</v>
      </c>
      <c r="S6" s="52">
        <v>1</v>
      </c>
      <c r="T6" s="28">
        <f t="shared" ref="T6:T10" si="5">C6-S6</f>
        <v>1</v>
      </c>
      <c r="U6" s="31">
        <f>T6*IF(C6&lt;=3,3.5-C6,IF(B6&lt;85,0.05,LOOKUP(B6,{85,90,95},{0.1,0.2,0.3})))</f>
        <v>1.5</v>
      </c>
      <c r="V6" s="41">
        <v>96</v>
      </c>
      <c r="W6" s="34">
        <f t="shared" ref="W6:W10" si="6">B6-V6</f>
        <v>1</v>
      </c>
      <c r="X6" s="34">
        <f>W6*IF(C6&lt;=3,3.5-C6,IF(B6&lt;85,0.05,LOOKUP(B6,{85,90,95},{0.1,0.2,0.3})))</f>
        <v>1.5</v>
      </c>
      <c r="Y6" s="43">
        <v>1</v>
      </c>
      <c r="Z6" s="26">
        <f t="shared" ref="Z6:Z10" si="7">C6-Y6</f>
        <v>1</v>
      </c>
      <c r="AA6" s="29">
        <f>Z6*IF(C6&lt;=3,3.5-C6,IF(B6&lt;85,0.05,LOOKUP(B6,{85,90,95},{0.1,0.2,0.3})))</f>
        <v>1.5</v>
      </c>
      <c r="AB6" s="46">
        <v>97</v>
      </c>
      <c r="AC6" s="17">
        <f t="shared" ref="AC6:AC10" si="8">B6-AB6</f>
        <v>0</v>
      </c>
      <c r="AD6" s="17">
        <f>AC6*IF(C6&lt;=3,3.5-C6,IF(B6&lt;85,0.05,LOOKUP(B6,{85,90,95},{0.1,0.2,0.3})))</f>
        <v>0</v>
      </c>
      <c r="AE6" s="48">
        <v>2</v>
      </c>
      <c r="AF6" s="27">
        <f t="shared" ref="AF6:AF10" si="9">C6-AE6</f>
        <v>0</v>
      </c>
      <c r="AG6" s="30">
        <f>AF6*IF(C6&lt;=3,3.5-C6,IF(B6&lt;85,0.05,LOOKUP(B6,{85,90,95},{0.1,0.2,0.3})))</f>
        <v>0</v>
      </c>
    </row>
    <row r="7" spans="1:33" x14ac:dyDescent="0.25">
      <c r="A7" s="35">
        <v>3</v>
      </c>
      <c r="B7" s="39">
        <v>95.67</v>
      </c>
      <c r="C7" s="40">
        <v>3</v>
      </c>
      <c r="D7" s="41">
        <v>96</v>
      </c>
      <c r="E7" s="34">
        <f t="shared" si="0"/>
        <v>-0.32999999999999829</v>
      </c>
      <c r="F7" s="34">
        <f>E7*IF(C7&lt;=3,3.5-C7,IF(B7&lt;85,0.05,LOOKUP(B7,{85,90,95},{0.1,0.2,0.3})))</f>
        <v>-0.16499999999999915</v>
      </c>
      <c r="G7" s="43">
        <v>3</v>
      </c>
      <c r="H7" s="26">
        <f t="shared" si="1"/>
        <v>0</v>
      </c>
      <c r="I7" s="29">
        <f>H7*IF(C7&lt;=3,3.5-C7,IF(B7&lt;85,0.05,LOOKUP(B7,{85,90,95},{0.1,0.2,0.3})))</f>
        <v>0</v>
      </c>
      <c r="J7" s="46">
        <v>93</v>
      </c>
      <c r="K7" s="17">
        <f t="shared" si="2"/>
        <v>2.6700000000000017</v>
      </c>
      <c r="L7" s="17">
        <f>K7*IF(C7&lt;=3,3.5-C7,IF(B7&lt;85,0.05,LOOKUP(B7,{85,90,95},{0.1,0.2,0.3})))</f>
        <v>1.3350000000000009</v>
      </c>
      <c r="M7" s="48">
        <v>4</v>
      </c>
      <c r="N7" s="27">
        <f t="shared" si="3"/>
        <v>-1</v>
      </c>
      <c r="O7" s="30">
        <f>N7*IF(C7&lt;=3,3.5-C7,IF(B7&lt;85,0.05,LOOKUP(B7,{85,90,95},{0.1,0.2,0.3})))</f>
        <v>-0.5</v>
      </c>
      <c r="P7" s="50">
        <v>97</v>
      </c>
      <c r="Q7" s="25">
        <f t="shared" si="4"/>
        <v>-1.3299999999999983</v>
      </c>
      <c r="R7" s="25">
        <f>Q7*IF(C7&lt;=3,3.5-C7,IF(B7&lt;85,0.05,LOOKUP(B7,{85,90,95},{0.1,0.2,0.3})))</f>
        <v>-0.66499999999999915</v>
      </c>
      <c r="S7" s="52">
        <v>3</v>
      </c>
      <c r="T7" s="28">
        <f t="shared" si="5"/>
        <v>0</v>
      </c>
      <c r="U7" s="31">
        <f>T7*IF(C7&lt;=3,3.5-C7,IF(B7&lt;85,0.05,LOOKUP(B7,{85,90,95},{0.1,0.2,0.3})))</f>
        <v>0</v>
      </c>
      <c r="V7" s="41">
        <v>98</v>
      </c>
      <c r="W7" s="34">
        <f t="shared" si="6"/>
        <v>-2.3299999999999983</v>
      </c>
      <c r="X7" s="34">
        <f>W7*IF(C7&lt;=3,3.5-C7,IF(B7&lt;85,0.05,LOOKUP(B7,{85,90,95},{0.1,0.2,0.3})))</f>
        <v>-1.1649999999999991</v>
      </c>
      <c r="Y7" s="43">
        <v>2</v>
      </c>
      <c r="Z7" s="26">
        <f t="shared" si="7"/>
        <v>1</v>
      </c>
      <c r="AA7" s="29">
        <f>Z7*IF(C7&lt;=3,3.5-C7,IF(B7&lt;85,0.05,LOOKUP(B7,{85,90,95},{0.1,0.2,0.3})))</f>
        <v>0.5</v>
      </c>
      <c r="AB7" s="46">
        <v>94</v>
      </c>
      <c r="AC7" s="17">
        <f t="shared" si="8"/>
        <v>1.6700000000000017</v>
      </c>
      <c r="AD7" s="17">
        <f>AC7*IF(C7&lt;=3,3.5-C7,IF(B7&lt;85,0.05,LOOKUP(B7,{85,90,95},{0.1,0.2,0.3})))</f>
        <v>0.83500000000000085</v>
      </c>
      <c r="AE7" s="48">
        <v>3</v>
      </c>
      <c r="AF7" s="27">
        <f t="shared" si="9"/>
        <v>0</v>
      </c>
      <c r="AG7" s="30">
        <f>AF7*IF(C7&lt;=3,3.5-C7,IF(B7&lt;85,0.05,LOOKUP(B7,{85,90,95},{0.1,0.2,0.3})))</f>
        <v>0</v>
      </c>
    </row>
    <row r="8" spans="1:33" x14ac:dyDescent="0.25">
      <c r="A8" s="35">
        <v>4</v>
      </c>
      <c r="B8" s="39">
        <v>93.33</v>
      </c>
      <c r="C8" s="40">
        <v>4</v>
      </c>
      <c r="D8" s="41">
        <v>94</v>
      </c>
      <c r="E8" s="34">
        <f t="shared" si="0"/>
        <v>-0.67000000000000171</v>
      </c>
      <c r="F8" s="34">
        <f>E8*IF(C8&lt;=3,3.5-C8,IF(B8&lt;85,0.05,LOOKUP(B8,{85,90,95},{0.1,0.2,0.3})))</f>
        <v>-0.13400000000000034</v>
      </c>
      <c r="G8" s="43">
        <v>5</v>
      </c>
      <c r="H8" s="26">
        <f t="shared" si="1"/>
        <v>-1</v>
      </c>
      <c r="I8" s="29">
        <f>H8*IF(C8&lt;=3,3.5-C8,IF(B8&lt;85,0.05,LOOKUP(B8,{85,90,95},{0.1,0.2,0.3})))</f>
        <v>-0.2</v>
      </c>
      <c r="J8" s="46">
        <v>95</v>
      </c>
      <c r="K8" s="17">
        <f t="shared" si="2"/>
        <v>-1.6700000000000017</v>
      </c>
      <c r="L8" s="17">
        <f>K8*IF(C8&lt;=3,3.5-C8,IF(B8&lt;85,0.05,LOOKUP(B8,{85,90,95},{0.1,0.2,0.3})))</f>
        <v>-0.33400000000000035</v>
      </c>
      <c r="M8" s="48">
        <v>3</v>
      </c>
      <c r="N8" s="27">
        <f t="shared" si="3"/>
        <v>1</v>
      </c>
      <c r="O8" s="30">
        <f>N8*IF(C8&lt;=3,3.5-C8,IF(B8&lt;85,0.05,LOOKUP(B8,{85,90,95},{0.1,0.2,0.3})))</f>
        <v>0.2</v>
      </c>
      <c r="P8" s="50">
        <v>90</v>
      </c>
      <c r="Q8" s="25">
        <f t="shared" si="4"/>
        <v>3.3299999999999983</v>
      </c>
      <c r="R8" s="25">
        <f>Q8*IF(C8&lt;=3,3.5-C8,IF(B8&lt;85,0.05,LOOKUP(B8,{85,90,95},{0.1,0.2,0.3})))</f>
        <v>0.6659999999999997</v>
      </c>
      <c r="S8" s="52">
        <v>5</v>
      </c>
      <c r="T8" s="28">
        <f t="shared" si="5"/>
        <v>-1</v>
      </c>
      <c r="U8" s="31">
        <f>T8*IF(C8&lt;=3,3.5-C8,IF(B8&lt;85,0.05,LOOKUP(B8,{85,90,95},{0.1,0.2,0.3})))</f>
        <v>-0.2</v>
      </c>
      <c r="V8" s="41">
        <v>93</v>
      </c>
      <c r="W8" s="34">
        <f t="shared" si="6"/>
        <v>0.32999999999999829</v>
      </c>
      <c r="X8" s="34">
        <f>W8*IF(C8&lt;=3,3.5-C8,IF(B8&lt;85,0.05,LOOKUP(B8,{85,90,95},{0.1,0.2,0.3})))</f>
        <v>6.5999999999999656E-2</v>
      </c>
      <c r="Y8" s="43">
        <v>6</v>
      </c>
      <c r="Z8" s="26">
        <f t="shared" si="7"/>
        <v>-2</v>
      </c>
      <c r="AA8" s="29">
        <f>Z8*IF(C8&lt;=3,3.5-C8,IF(B8&lt;85,0.05,LOOKUP(B8,{85,90,95},{0.1,0.2,0.3})))</f>
        <v>-0.4</v>
      </c>
      <c r="AB8" s="46">
        <v>93</v>
      </c>
      <c r="AC8" s="17">
        <f t="shared" si="8"/>
        <v>0.32999999999999829</v>
      </c>
      <c r="AD8" s="17">
        <f>AC8*IF(C8&lt;=3,3.5-C8,IF(B8&lt;85,0.05,LOOKUP(B8,{85,90,95},{0.1,0.2,0.3})))</f>
        <v>6.5999999999999656E-2</v>
      </c>
      <c r="AE8" s="48">
        <v>5</v>
      </c>
      <c r="AF8" s="27">
        <f t="shared" si="9"/>
        <v>-1</v>
      </c>
      <c r="AG8" s="30">
        <f>AF8*IF(C8&lt;=3,3.5-C8,IF(B8&lt;85,0.05,LOOKUP(B8,{85,90,95},{0.1,0.2,0.3})))</f>
        <v>-0.2</v>
      </c>
    </row>
    <row r="9" spans="1:33" x14ac:dyDescent="0.25">
      <c r="A9" s="35">
        <v>5</v>
      </c>
      <c r="B9" s="39">
        <v>93</v>
      </c>
      <c r="C9" s="40">
        <v>5</v>
      </c>
      <c r="D9" s="41">
        <v>95</v>
      </c>
      <c r="E9" s="34">
        <f t="shared" si="0"/>
        <v>-2</v>
      </c>
      <c r="F9" s="34">
        <f>E9*IF(C9&lt;=3,3.5-C9,IF(B9&lt;85,0.05,LOOKUP(B9,{85,90,95},{0.1,0.2,0.3})))</f>
        <v>-0.4</v>
      </c>
      <c r="G9" s="43">
        <v>4</v>
      </c>
      <c r="H9" s="26">
        <f t="shared" si="1"/>
        <v>1</v>
      </c>
      <c r="I9" s="29">
        <f>H9*IF(C9&lt;=3,3.5-C9,IF(B9&lt;85,0.05,LOOKUP(B9,{85,90,95},{0.1,0.2,0.3})))</f>
        <v>0.2</v>
      </c>
      <c r="J9" s="46">
        <v>92</v>
      </c>
      <c r="K9" s="17">
        <f t="shared" si="2"/>
        <v>1</v>
      </c>
      <c r="L9" s="17">
        <f>K9*IF(C9&lt;=3,3.5-C9,IF(B9&lt;85,0.05,LOOKUP(B9,{85,90,95},{0.1,0.2,0.3})))</f>
        <v>0.2</v>
      </c>
      <c r="M9" s="48">
        <v>6</v>
      </c>
      <c r="N9" s="27">
        <f t="shared" si="3"/>
        <v>-1</v>
      </c>
      <c r="O9" s="30">
        <f>N9*IF(C9&lt;=3,3.5-C9,IF(B9&lt;85,0.05,LOOKUP(B9,{85,90,95},{0.1,0.2,0.3})))</f>
        <v>-0.2</v>
      </c>
      <c r="P9" s="50">
        <v>93</v>
      </c>
      <c r="Q9" s="25">
        <f t="shared" si="4"/>
        <v>0</v>
      </c>
      <c r="R9" s="25">
        <f>Q9*IF(C9&lt;=3,3.5-C9,IF(B9&lt;85,0.05,LOOKUP(B9,{85,90,95},{0.1,0.2,0.3})))</f>
        <v>0</v>
      </c>
      <c r="S9" s="52">
        <v>6</v>
      </c>
      <c r="T9" s="28">
        <f t="shared" si="5"/>
        <v>-1</v>
      </c>
      <c r="U9" s="31">
        <f>T9*IF(C9&lt;=3,3.5-C9,IF(B9&lt;85,0.05,LOOKUP(B9,{85,90,95},{0.1,0.2,0.3})))</f>
        <v>-0.2</v>
      </c>
      <c r="V9" s="41">
        <v>92</v>
      </c>
      <c r="W9" s="34">
        <f t="shared" si="6"/>
        <v>1</v>
      </c>
      <c r="X9" s="34">
        <f>W9*IF(C9&lt;=3,3.5-C9,IF(B9&lt;85,0.05,LOOKUP(B9,{85,90,95},{0.1,0.2,0.3})))</f>
        <v>0.2</v>
      </c>
      <c r="Y9" s="43">
        <v>4</v>
      </c>
      <c r="Z9" s="26">
        <f t="shared" si="7"/>
        <v>1</v>
      </c>
      <c r="AA9" s="29">
        <f>Z9*IF(C9&lt;=3,3.5-C9,IF(B9&lt;85,0.05,LOOKUP(B9,{85,90,95},{0.1,0.2,0.3})))</f>
        <v>0.2</v>
      </c>
      <c r="AB9" s="46">
        <v>94</v>
      </c>
      <c r="AC9" s="17">
        <f t="shared" si="8"/>
        <v>-1</v>
      </c>
      <c r="AD9" s="17">
        <f>AC9*IF(C9&lt;=3,3.5-C9,IF(B9&lt;85,0.05,LOOKUP(B9,{85,90,95},{0.1,0.2,0.3})))</f>
        <v>-0.2</v>
      </c>
      <c r="AE9" s="48">
        <v>4</v>
      </c>
      <c r="AF9" s="27">
        <f t="shared" si="9"/>
        <v>1</v>
      </c>
      <c r="AG9" s="30">
        <f>AF9*IF(C9&lt;=3,3.5-C9,IF(B9&lt;85,0.05,LOOKUP(B9,{85,90,95},{0.1,0.2,0.3})))</f>
        <v>0.2</v>
      </c>
    </row>
    <row r="10" spans="1:33" ht="15.75" thickBot="1" x14ac:dyDescent="0.3">
      <c r="A10" s="35">
        <v>6</v>
      </c>
      <c r="B10" s="39">
        <v>92.67</v>
      </c>
      <c r="C10" s="40">
        <v>6</v>
      </c>
      <c r="D10" s="41">
        <v>92</v>
      </c>
      <c r="E10" s="34">
        <f t="shared" si="0"/>
        <v>0.67000000000000171</v>
      </c>
      <c r="F10" s="34">
        <f>E10*IF(C10&lt;=3,3.5-C10,IF(B10&lt;85,0.05,LOOKUP(B10,{85,90,95},{0.1,0.2,0.3})))</f>
        <v>0.13400000000000034</v>
      </c>
      <c r="G10" s="43">
        <v>6</v>
      </c>
      <c r="H10" s="26">
        <f t="shared" si="1"/>
        <v>0</v>
      </c>
      <c r="I10" s="29">
        <f>H10*IF(C10&lt;=3,3.5-C10,IF(B10&lt;85,0.05,LOOKUP(B10,{85,90,95},{0.1,0.2,0.3})))</f>
        <v>0</v>
      </c>
      <c r="J10" s="46">
        <v>93</v>
      </c>
      <c r="K10" s="17">
        <f t="shared" si="2"/>
        <v>-0.32999999999999829</v>
      </c>
      <c r="L10" s="17">
        <f>K10*IF(C10&lt;=3,3.5-C10,IF(B10&lt;85,0.05,LOOKUP(B10,{85,90,95},{0.1,0.2,0.3})))</f>
        <v>-6.5999999999999656E-2</v>
      </c>
      <c r="M10" s="48">
        <v>5</v>
      </c>
      <c r="N10" s="27">
        <f t="shared" si="3"/>
        <v>1</v>
      </c>
      <c r="O10" s="30">
        <f>N10*IF(C10&lt;=3,3.5-C10,IF(B10&lt;85,0.05,LOOKUP(B10,{85,90,95},{0.1,0.2,0.3})))</f>
        <v>0.2</v>
      </c>
      <c r="P10" s="50">
        <v>93</v>
      </c>
      <c r="Q10" s="25">
        <f t="shared" si="4"/>
        <v>-0.32999999999999829</v>
      </c>
      <c r="R10" s="25">
        <f>Q10*IF(C10&lt;=3,3.5-C10,IF(B10&lt;85,0.05,LOOKUP(B10,{85,90,95},{0.1,0.2,0.3})))</f>
        <v>-6.5999999999999656E-2</v>
      </c>
      <c r="S10" s="52">
        <v>4</v>
      </c>
      <c r="T10" s="28">
        <f t="shared" si="5"/>
        <v>2</v>
      </c>
      <c r="U10" s="31">
        <f>T10*IF(C10&lt;=3,3.5-C10,IF(B10&lt;85,0.05,LOOKUP(B10,{85,90,95},{0.1,0.2,0.3})))</f>
        <v>0.4</v>
      </c>
      <c r="V10" s="41">
        <v>95</v>
      </c>
      <c r="W10" s="34">
        <f t="shared" si="6"/>
        <v>-2.3299999999999983</v>
      </c>
      <c r="X10" s="34">
        <f>W10*IF(C10&lt;=3,3.5-C10,IF(B10&lt;85,0.05,LOOKUP(B10,{85,90,95},{0.1,0.2,0.3})))</f>
        <v>-0.46599999999999969</v>
      </c>
      <c r="Y10" s="43">
        <v>5</v>
      </c>
      <c r="Z10" s="26">
        <f t="shared" si="7"/>
        <v>1</v>
      </c>
      <c r="AA10" s="29">
        <f>Z10*IF(C10&lt;=3,3.5-C10,IF(B10&lt;85,0.05,LOOKUP(B10,{85,90,95},{0.1,0.2,0.3})))</f>
        <v>0.2</v>
      </c>
      <c r="AB10" s="46">
        <v>90</v>
      </c>
      <c r="AC10" s="17">
        <f t="shared" si="8"/>
        <v>2.6700000000000017</v>
      </c>
      <c r="AD10" s="17">
        <f>AC10*IF(C10&lt;=3,3.5-C10,IF(B10&lt;85,0.05,LOOKUP(B10,{85,90,95},{0.1,0.2,0.3})))</f>
        <v>0.53400000000000036</v>
      </c>
      <c r="AE10" s="48">
        <v>6</v>
      </c>
      <c r="AF10" s="27">
        <f t="shared" si="9"/>
        <v>0</v>
      </c>
      <c r="AG10" s="30">
        <f>AF10*IF(C10&lt;=3,3.5-C10,IF(B10&lt;85,0.05,LOOKUP(B10,{85,90,95},{0.1,0.2,0.3})))</f>
        <v>0</v>
      </c>
    </row>
    <row r="11" spans="1:33" ht="15.75" thickBot="1" x14ac:dyDescent="0.3">
      <c r="A11" s="90" t="s">
        <v>8</v>
      </c>
      <c r="B11" s="91"/>
      <c r="C11" s="92"/>
      <c r="D11" s="101">
        <f>SUMPRODUCT(ABS(F5:F10))</f>
        <v>2.508000000000004</v>
      </c>
      <c r="E11" s="102"/>
      <c r="F11" s="103"/>
      <c r="G11" s="104">
        <f>SUMPRODUCT(ABS(I5:I10))</f>
        <v>0.4</v>
      </c>
      <c r="H11" s="102"/>
      <c r="I11" s="105"/>
      <c r="J11" s="85">
        <f>SUMPRODUCT(ABS(L5:L10))</f>
        <v>3.6100000000000056</v>
      </c>
      <c r="K11" s="86"/>
      <c r="L11" s="87"/>
      <c r="M11" s="88">
        <f>SUMPRODUCT(ABS(O5:O10))</f>
        <v>1.0999999999999999</v>
      </c>
      <c r="N11" s="86"/>
      <c r="O11" s="89"/>
      <c r="P11" s="96">
        <f>SUMPRODUCT(ABS(R5:R10))</f>
        <v>3.7219999999999942</v>
      </c>
      <c r="Q11" s="97"/>
      <c r="R11" s="99"/>
      <c r="S11" s="100">
        <f>SUMPRODUCT(ABS(U5:U10))</f>
        <v>4.8000000000000007</v>
      </c>
      <c r="T11" s="97"/>
      <c r="U11" s="98"/>
      <c r="V11" s="101">
        <f>SUMPRODUCT(ABS(X5:X10))</f>
        <v>6.7219999999999942</v>
      </c>
      <c r="W11" s="102"/>
      <c r="X11" s="103"/>
      <c r="Y11" s="104">
        <f>SUMPRODUCT(ABS(AA5:AA10))</f>
        <v>7.8000000000000007</v>
      </c>
      <c r="Z11" s="102"/>
      <c r="AA11" s="105"/>
      <c r="AB11" s="85">
        <f>SUMPRODUCT(ABS(AD5:AD10))</f>
        <v>2.4599999999999964</v>
      </c>
      <c r="AC11" s="86"/>
      <c r="AD11" s="87"/>
      <c r="AE11" s="88">
        <f>SUMPRODUCT(ABS(AG5:AG10))</f>
        <v>0.4</v>
      </c>
      <c r="AF11" s="86"/>
      <c r="AG11" s="89"/>
    </row>
    <row r="12" spans="1:33" ht="15.75" thickBot="1" x14ac:dyDescent="0.3">
      <c r="A12" s="90" t="s">
        <v>9</v>
      </c>
      <c r="B12" s="91"/>
      <c r="C12" s="92"/>
      <c r="D12" s="93">
        <f>SUM(D11:H11)/2</f>
        <v>1.454000000000002</v>
      </c>
      <c r="E12" s="94"/>
      <c r="F12" s="94"/>
      <c r="G12" s="94"/>
      <c r="H12" s="94"/>
      <c r="I12" s="95"/>
      <c r="J12" s="85">
        <f>SUM(J11:N11)/2</f>
        <v>2.3550000000000026</v>
      </c>
      <c r="K12" s="86"/>
      <c r="L12" s="86"/>
      <c r="M12" s="86"/>
      <c r="N12" s="86"/>
      <c r="O12" s="89"/>
      <c r="P12" s="96">
        <f>SUM(P11:T11)/2</f>
        <v>4.2609999999999975</v>
      </c>
      <c r="Q12" s="97"/>
      <c r="R12" s="97"/>
      <c r="S12" s="97"/>
      <c r="T12" s="97"/>
      <c r="U12" s="98"/>
      <c r="V12" s="93">
        <f>SUM(V11:Z11)/2</f>
        <v>7.2609999999999975</v>
      </c>
      <c r="W12" s="94"/>
      <c r="X12" s="94"/>
      <c r="Y12" s="94"/>
      <c r="Z12" s="94"/>
      <c r="AA12" s="95"/>
      <c r="AB12" s="85">
        <f>SUM(AB11:AF11)/2</f>
        <v>1.4299999999999982</v>
      </c>
      <c r="AC12" s="86"/>
      <c r="AD12" s="86"/>
      <c r="AE12" s="86"/>
      <c r="AF12" s="86"/>
      <c r="AG12" s="89"/>
    </row>
    <row r="13" spans="1:33" ht="15.75" thickBot="1" x14ac:dyDescent="0.3">
      <c r="A13" s="109" t="s">
        <v>11</v>
      </c>
      <c r="B13" s="110"/>
      <c r="C13" s="111"/>
      <c r="D13" s="93">
        <f>D12/A10</f>
        <v>0.24233333333333365</v>
      </c>
      <c r="E13" s="94"/>
      <c r="F13" s="94"/>
      <c r="G13" s="94"/>
      <c r="H13" s="94"/>
      <c r="I13" s="95"/>
      <c r="J13" s="85">
        <f>J12/A10</f>
        <v>0.39250000000000046</v>
      </c>
      <c r="K13" s="86"/>
      <c r="L13" s="86"/>
      <c r="M13" s="86"/>
      <c r="N13" s="86"/>
      <c r="O13" s="89"/>
      <c r="P13" s="96">
        <f>P12/A10</f>
        <v>0.71016666666666628</v>
      </c>
      <c r="Q13" s="97"/>
      <c r="R13" s="97"/>
      <c r="S13" s="97"/>
      <c r="T13" s="97"/>
      <c r="U13" s="98"/>
      <c r="V13" s="93">
        <f>V12/A10</f>
        <v>1.2101666666666662</v>
      </c>
      <c r="W13" s="94"/>
      <c r="X13" s="94"/>
      <c r="Y13" s="94"/>
      <c r="Z13" s="94"/>
      <c r="AA13" s="95"/>
      <c r="AB13" s="85">
        <f>AB12/A10</f>
        <v>0.23833333333333304</v>
      </c>
      <c r="AC13" s="86"/>
      <c r="AD13" s="86"/>
      <c r="AE13" s="86"/>
      <c r="AF13" s="86"/>
      <c r="AG13" s="89"/>
    </row>
    <row r="14" spans="1:33" ht="15.75" thickBot="1" x14ac:dyDescent="0.3">
      <c r="A14" s="90" t="s">
        <v>10</v>
      </c>
      <c r="B14" s="91"/>
      <c r="C14" s="92"/>
      <c r="D14" s="112">
        <f>MAX(0,100-100*D13)</f>
        <v>75.766666666666637</v>
      </c>
      <c r="E14" s="113"/>
      <c r="F14" s="113"/>
      <c r="G14" s="113"/>
      <c r="H14" s="113"/>
      <c r="I14" s="114"/>
      <c r="J14" s="106">
        <f>MAX(0,100-100*J13)</f>
        <v>60.749999999999957</v>
      </c>
      <c r="K14" s="107"/>
      <c r="L14" s="107"/>
      <c r="M14" s="107"/>
      <c r="N14" s="107"/>
      <c r="O14" s="108"/>
      <c r="P14" s="115">
        <f>MAX(0,100-100*P13)</f>
        <v>28.983333333333377</v>
      </c>
      <c r="Q14" s="116"/>
      <c r="R14" s="116"/>
      <c r="S14" s="116"/>
      <c r="T14" s="116"/>
      <c r="U14" s="117"/>
      <c r="V14" s="112">
        <f>MAX(0,100-100*V13)</f>
        <v>0</v>
      </c>
      <c r="W14" s="113"/>
      <c r="X14" s="113"/>
      <c r="Y14" s="113"/>
      <c r="Z14" s="113"/>
      <c r="AA14" s="114"/>
      <c r="AB14" s="106">
        <f>MAX(0,100-100*AB13)</f>
        <v>76.1666666666667</v>
      </c>
      <c r="AC14" s="107"/>
      <c r="AD14" s="107"/>
      <c r="AE14" s="107"/>
      <c r="AF14" s="107"/>
      <c r="AG14" s="108"/>
    </row>
    <row r="16" spans="1:33" x14ac:dyDescent="0.25">
      <c r="B16" t="s">
        <v>36</v>
      </c>
      <c r="D16">
        <v>76</v>
      </c>
      <c r="E16">
        <v>1</v>
      </c>
      <c r="I16" t="s">
        <v>69</v>
      </c>
    </row>
    <row r="17" spans="2:5" x14ac:dyDescent="0.25">
      <c r="B17" t="s">
        <v>37</v>
      </c>
      <c r="D17">
        <v>61</v>
      </c>
      <c r="E17">
        <v>3</v>
      </c>
    </row>
    <row r="18" spans="2:5" x14ac:dyDescent="0.25">
      <c r="B18" t="s">
        <v>38</v>
      </c>
      <c r="D18">
        <v>29</v>
      </c>
      <c r="E18">
        <v>4</v>
      </c>
    </row>
    <row r="19" spans="2:5" x14ac:dyDescent="0.25">
      <c r="B19" t="s">
        <v>39</v>
      </c>
      <c r="D19">
        <v>0</v>
      </c>
      <c r="E19">
        <v>5</v>
      </c>
    </row>
    <row r="20" spans="2:5" x14ac:dyDescent="0.25">
      <c r="B20" t="s">
        <v>40</v>
      </c>
      <c r="D20">
        <v>76</v>
      </c>
      <c r="E20">
        <v>1</v>
      </c>
    </row>
  </sheetData>
  <mergeCells count="48">
    <mergeCell ref="AB14:AG14"/>
    <mergeCell ref="A13:C13"/>
    <mergeCell ref="D13:I13"/>
    <mergeCell ref="J13:O13"/>
    <mergeCell ref="P13:U13"/>
    <mergeCell ref="V13:AA13"/>
    <mergeCell ref="AB13:AG13"/>
    <mergeCell ref="A14:C14"/>
    <mergeCell ref="D14:I14"/>
    <mergeCell ref="J14:O14"/>
    <mergeCell ref="P14:U14"/>
    <mergeCell ref="V14:AA14"/>
    <mergeCell ref="A11:C11"/>
    <mergeCell ref="D11:F11"/>
    <mergeCell ref="G11:I11"/>
    <mergeCell ref="J11:L11"/>
    <mergeCell ref="M11:O11"/>
    <mergeCell ref="AB12:AG12"/>
    <mergeCell ref="P11:R11"/>
    <mergeCell ref="S11:U11"/>
    <mergeCell ref="V11:X11"/>
    <mergeCell ref="Y11:AA11"/>
    <mergeCell ref="A12:C12"/>
    <mergeCell ref="D12:I12"/>
    <mergeCell ref="J12:O12"/>
    <mergeCell ref="P12:U12"/>
    <mergeCell ref="V12:AA12"/>
    <mergeCell ref="S2:U2"/>
    <mergeCell ref="V2:X2"/>
    <mergeCell ref="Y2:AA2"/>
    <mergeCell ref="AB11:AD11"/>
    <mergeCell ref="AE11:AG11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workbookViewId="0">
      <selection sqref="A1:C1"/>
    </sheetView>
  </sheetViews>
  <sheetFormatPr defaultRowHeight="15" outlineLevelCol="3" x14ac:dyDescent="0.25"/>
  <cols>
    <col min="4" max="4" width="9.140625" customWidth="1" outlineLevel="2"/>
    <col min="5" max="6" width="9.140625" customWidth="1" outlineLevel="3"/>
    <col min="7" max="9" width="9.140625" customWidth="1" outlineLevel="2"/>
    <col min="10" max="10" width="9.140625" customWidth="1" outlineLevel="1"/>
    <col min="11" max="12" width="9.140625" customWidth="1" outlineLevel="2"/>
    <col min="13" max="15" width="9.140625" customWidth="1" outlineLevel="1"/>
    <col min="17" max="18" width="9.140625" customWidth="1" outlineLevel="1"/>
    <col min="22" max="22" width="9.140625" customWidth="1" outlineLevel="2"/>
    <col min="23" max="24" width="9.140625" customWidth="1" outlineLevel="3"/>
    <col min="25" max="27" width="9.140625" customWidth="1" outlineLevel="2"/>
    <col min="28" max="28" width="9.140625" customWidth="1" outlineLevel="1"/>
    <col min="29" max="30" width="9.140625" customWidth="1" outlineLevel="2"/>
    <col min="31" max="33" width="9.140625" customWidth="1" outlineLevel="1"/>
  </cols>
  <sheetData>
    <row r="1" spans="1:33" ht="15.75" thickBot="1" x14ac:dyDescent="0.3">
      <c r="A1" s="62" t="s">
        <v>70</v>
      </c>
      <c r="B1" s="63"/>
      <c r="C1" s="64"/>
      <c r="D1" s="53" t="s">
        <v>12</v>
      </c>
      <c r="E1" s="54"/>
      <c r="F1" s="54"/>
      <c r="G1" s="54"/>
      <c r="H1" s="54"/>
      <c r="I1" s="55"/>
      <c r="J1" s="56" t="s">
        <v>13</v>
      </c>
      <c r="K1" s="57"/>
      <c r="L1" s="57"/>
      <c r="M1" s="57"/>
      <c r="N1" s="57"/>
      <c r="O1" s="58"/>
      <c r="P1" s="65" t="s">
        <v>14</v>
      </c>
      <c r="Q1" s="66"/>
      <c r="R1" s="66"/>
      <c r="S1" s="66"/>
      <c r="T1" s="66"/>
      <c r="U1" s="67"/>
      <c r="V1" s="53" t="s">
        <v>15</v>
      </c>
      <c r="W1" s="54"/>
      <c r="X1" s="54"/>
      <c r="Y1" s="54"/>
      <c r="Z1" s="54"/>
      <c r="AA1" s="55"/>
      <c r="AB1" s="56" t="s">
        <v>16</v>
      </c>
      <c r="AC1" s="57"/>
      <c r="AD1" s="57"/>
      <c r="AE1" s="57"/>
      <c r="AF1" s="57"/>
      <c r="AG1" s="58"/>
    </row>
    <row r="2" spans="1:33" x14ac:dyDescent="0.25">
      <c r="A2" s="68" t="s">
        <v>0</v>
      </c>
      <c r="B2" s="70" t="s">
        <v>1</v>
      </c>
      <c r="C2" s="72" t="s">
        <v>2</v>
      </c>
      <c r="D2" s="74" t="s">
        <v>3</v>
      </c>
      <c r="E2" s="75"/>
      <c r="F2" s="76"/>
      <c r="G2" s="77" t="s">
        <v>4</v>
      </c>
      <c r="H2" s="75"/>
      <c r="I2" s="78"/>
      <c r="J2" s="59" t="s">
        <v>3</v>
      </c>
      <c r="K2" s="60"/>
      <c r="L2" s="61"/>
      <c r="M2" s="79" t="s">
        <v>4</v>
      </c>
      <c r="N2" s="60"/>
      <c r="O2" s="80"/>
      <c r="P2" s="81" t="s">
        <v>3</v>
      </c>
      <c r="Q2" s="82"/>
      <c r="R2" s="83"/>
      <c r="S2" s="81" t="s">
        <v>4</v>
      </c>
      <c r="T2" s="82"/>
      <c r="U2" s="84"/>
      <c r="V2" s="74" t="s">
        <v>3</v>
      </c>
      <c r="W2" s="75"/>
      <c r="X2" s="76"/>
      <c r="Y2" s="77" t="s">
        <v>4</v>
      </c>
      <c r="Z2" s="75"/>
      <c r="AA2" s="78"/>
      <c r="AB2" s="59" t="s">
        <v>3</v>
      </c>
      <c r="AC2" s="60"/>
      <c r="AD2" s="61"/>
      <c r="AE2" s="79" t="s">
        <v>4</v>
      </c>
      <c r="AF2" s="60"/>
      <c r="AG2" s="80"/>
    </row>
    <row r="3" spans="1:33" ht="15.75" thickBot="1" x14ac:dyDescent="0.3">
      <c r="A3" s="69"/>
      <c r="B3" s="71"/>
      <c r="C3" s="73"/>
      <c r="D3" s="3" t="s">
        <v>5</v>
      </c>
      <c r="E3" s="33" t="s">
        <v>6</v>
      </c>
      <c r="F3" s="33" t="s">
        <v>7</v>
      </c>
      <c r="G3" s="1" t="s">
        <v>5</v>
      </c>
      <c r="H3" s="1" t="s">
        <v>6</v>
      </c>
      <c r="I3" s="4" t="s">
        <v>7</v>
      </c>
      <c r="J3" s="10" t="s">
        <v>5</v>
      </c>
      <c r="K3" s="11" t="s">
        <v>6</v>
      </c>
      <c r="L3" s="11" t="s">
        <v>7</v>
      </c>
      <c r="M3" s="12" t="s">
        <v>5</v>
      </c>
      <c r="N3" s="12" t="s">
        <v>6</v>
      </c>
      <c r="O3" s="13" t="s">
        <v>7</v>
      </c>
      <c r="P3" s="18" t="s">
        <v>5</v>
      </c>
      <c r="Q3" s="19" t="s">
        <v>6</v>
      </c>
      <c r="R3" s="19" t="s">
        <v>7</v>
      </c>
      <c r="S3" s="20" t="s">
        <v>5</v>
      </c>
      <c r="T3" s="20" t="s">
        <v>6</v>
      </c>
      <c r="U3" s="21" t="s">
        <v>7</v>
      </c>
      <c r="V3" s="3" t="s">
        <v>5</v>
      </c>
      <c r="W3" s="33" t="s">
        <v>6</v>
      </c>
      <c r="X3" s="33" t="s">
        <v>7</v>
      </c>
      <c r="Y3" s="1" t="s">
        <v>5</v>
      </c>
      <c r="Z3" s="1" t="s">
        <v>6</v>
      </c>
      <c r="AA3" s="4" t="s">
        <v>7</v>
      </c>
      <c r="AB3" s="10" t="s">
        <v>5</v>
      </c>
      <c r="AC3" s="11" t="s">
        <v>6</v>
      </c>
      <c r="AD3" s="11" t="s">
        <v>7</v>
      </c>
      <c r="AE3" s="12" t="s">
        <v>5</v>
      </c>
      <c r="AF3" s="12" t="s">
        <v>6</v>
      </c>
      <c r="AG3" s="13" t="s">
        <v>7</v>
      </c>
    </row>
    <row r="4" spans="1:33" ht="15.75" thickBot="1" x14ac:dyDescent="0.3">
      <c r="A4" s="7">
        <v>1</v>
      </c>
      <c r="B4" s="8">
        <v>2</v>
      </c>
      <c r="C4" s="9">
        <v>3</v>
      </c>
      <c r="D4" s="5">
        <v>4</v>
      </c>
      <c r="E4" s="32">
        <v>5</v>
      </c>
      <c r="F4" s="32">
        <v>6</v>
      </c>
      <c r="G4" s="2">
        <v>7</v>
      </c>
      <c r="H4" s="2">
        <v>8</v>
      </c>
      <c r="I4" s="6">
        <v>9</v>
      </c>
      <c r="J4" s="14">
        <v>10</v>
      </c>
      <c r="K4" s="15">
        <v>11</v>
      </c>
      <c r="L4" s="15">
        <v>12</v>
      </c>
      <c r="M4" s="15">
        <v>13</v>
      </c>
      <c r="N4" s="15">
        <v>14</v>
      </c>
      <c r="O4" s="16">
        <v>15</v>
      </c>
      <c r="P4" s="22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5">
        <v>22</v>
      </c>
      <c r="W4" s="32">
        <v>23</v>
      </c>
      <c r="X4" s="32">
        <v>24</v>
      </c>
      <c r="Y4" s="2">
        <v>25</v>
      </c>
      <c r="Z4" s="2">
        <v>26</v>
      </c>
      <c r="AA4" s="6">
        <v>27</v>
      </c>
      <c r="AB4" s="14">
        <v>28</v>
      </c>
      <c r="AC4" s="15">
        <v>29</v>
      </c>
      <c r="AD4" s="15">
        <v>30</v>
      </c>
      <c r="AE4" s="15">
        <v>31</v>
      </c>
      <c r="AF4" s="15">
        <v>32</v>
      </c>
      <c r="AG4" s="16">
        <v>33</v>
      </c>
    </row>
    <row r="5" spans="1:33" x14ac:dyDescent="0.25">
      <c r="A5" s="35">
        <v>1</v>
      </c>
      <c r="B5" s="36"/>
      <c r="C5" s="37"/>
      <c r="D5" s="38"/>
      <c r="E5" s="34">
        <f>B5-D5</f>
        <v>0</v>
      </c>
      <c r="F5" s="34">
        <f>E5*IF(C5&lt;=3,3.5-C5,IF(B5&lt;85,0.05,LOOKUP(B5,{85,90,95},{0.1,0.2,0.3})))</f>
        <v>0</v>
      </c>
      <c r="G5" s="42"/>
      <c r="H5" s="26">
        <f>C5-G5</f>
        <v>0</v>
      </c>
      <c r="I5" s="29">
        <f>H5*IF(C5&lt;=3,3.5-C5,IF(B5&lt;85,0.05,LOOKUP(B5,{85,90,95},{0.1,0.2,0.3})))</f>
        <v>0</v>
      </c>
      <c r="J5" s="45"/>
      <c r="K5" s="17">
        <f>B5-J5</f>
        <v>0</v>
      </c>
      <c r="L5" s="17">
        <f>K5*IF(C5&lt;=3,3.5-C5,IF(B5&lt;85,0.05,ПРСМОТР(B5,{85,90,95},{0.1,0.2,0.3})))</f>
        <v>0</v>
      </c>
      <c r="M5" s="47"/>
      <c r="N5" s="27">
        <f>C5-M5</f>
        <v>0</v>
      </c>
      <c r="O5" s="30">
        <f>N5*IF(C5&lt;=3,3.5-C5,IF(B5&lt;85,0.05,LOOKUP(B5,{85,90,95},{0.1,0.2,0.3})))</f>
        <v>0</v>
      </c>
      <c r="P5" s="49"/>
      <c r="Q5" s="25">
        <f>B5-P5</f>
        <v>0</v>
      </c>
      <c r="R5" s="25">
        <f>Q5*IF(C5&lt;=3,3.5-C5,IF(B5&lt;85,0.05,LOOKUP(B5,{85,90,95},{0.1,0.2,0.3})))</f>
        <v>0</v>
      </c>
      <c r="S5" s="51"/>
      <c r="T5" s="28">
        <f>C5-S5</f>
        <v>0</v>
      </c>
      <c r="U5" s="31">
        <f>T5*IF(C5&lt;=3,3.5-C5,IF(B5&lt;85,0.05,LOOKUP(B5,{85,90,95},{0.1,0.2,0.3})))</f>
        <v>0</v>
      </c>
      <c r="V5" s="38"/>
      <c r="W5" s="34">
        <f>B5-V5</f>
        <v>0</v>
      </c>
      <c r="X5" s="34">
        <f>W5*IF(C5&lt;=3,3.5-C5,IF(B5&lt;85,0.05,LOOKUP(B5,{85,90,95},{0.1,0.2,0.3})))</f>
        <v>0</v>
      </c>
      <c r="Y5" s="42"/>
      <c r="Z5" s="26">
        <f>C5-Y5</f>
        <v>0</v>
      </c>
      <c r="AA5" s="29" t="e">
        <f>Z5*IF(C5&lt;=3,3.5-С5,IF(B5&lt;85,0.05,LOOKUP(B5,{85,90,95},{0.1,0.2,0.3})))</f>
        <v>#NAME?</v>
      </c>
      <c r="AB5" s="45"/>
      <c r="AC5" s="17">
        <f>B5-AB5</f>
        <v>0</v>
      </c>
      <c r="AD5" s="17">
        <f>AC5*IF(C5&lt;=3,3.5-C5,IF(B5&lt;85,0.05,LOOKUP(B5,{85,90,95},{0.1,0.2,0.3})))</f>
        <v>0</v>
      </c>
      <c r="AE5" s="47"/>
      <c r="AF5" s="27">
        <f>C5-AE5</f>
        <v>0</v>
      </c>
      <c r="AG5" s="30">
        <f>AF5*IF(C5&lt;=3,3.5-C5,IF(B5&lt;85,0.05,LOOKUP(B5,{85,90,95},{0.1,0.2,0.3})))</f>
        <v>0</v>
      </c>
    </row>
    <row r="6" spans="1:33" x14ac:dyDescent="0.25">
      <c r="A6" s="35">
        <v>2</v>
      </c>
      <c r="B6" s="39"/>
      <c r="C6" s="40"/>
      <c r="D6" s="41"/>
      <c r="E6" s="34">
        <f t="shared" ref="E6:E59" si="0">B6-D6</f>
        <v>0</v>
      </c>
      <c r="F6" s="34">
        <f>E6*IF(C6&lt;=3,3.5-C6,IF(B6&lt;85,0.05,LOOKUP(B6,{85,90,95},{0.1,0.2,0.3})))</f>
        <v>0</v>
      </c>
      <c r="G6" s="43"/>
      <c r="H6" s="26">
        <f t="shared" ref="H6:H27" si="1">C6-G6</f>
        <v>0</v>
      </c>
      <c r="I6" s="29">
        <f>H6*IF(C6&lt;=3,3.5-C6,IF(B6&lt;85,0.05,LOOKUP(B6,{85,90,95},{0.1,0.2,0.3})))</f>
        <v>0</v>
      </c>
      <c r="J6" s="46"/>
      <c r="K6" s="17">
        <f t="shared" ref="K6:K37" si="2">B6-J6</f>
        <v>0</v>
      </c>
      <c r="L6" s="17">
        <f>K6*IF(C6&lt;=3,3.5-C6,IF(B6&lt;85,0.05,ПРСМОТР(B6,{85,90,95},{0.1,0.2,0.3})))</f>
        <v>0</v>
      </c>
      <c r="M6" s="48"/>
      <c r="N6" s="27">
        <f t="shared" ref="N6:N59" si="3">C6-M6</f>
        <v>0</v>
      </c>
      <c r="O6" s="30">
        <f>N6*IF(C6&lt;=3,3.5-C6,IF(B6&lt;85,0.05,LOOKUP(B6,{85,90,95},{0.1,0.2,0.3})))</f>
        <v>0</v>
      </c>
      <c r="P6" s="50"/>
      <c r="Q6" s="25">
        <f t="shared" ref="Q6:Q28" si="4">B6-P6</f>
        <v>0</v>
      </c>
      <c r="R6" s="25">
        <f>Q6*IF(C6&lt;=3,3.5-C6,IF(B6&lt;85,0.05,LOOKUP(B6,{85,90,95},{0.1,0.2,0.3})))</f>
        <v>0</v>
      </c>
      <c r="S6" s="52"/>
      <c r="T6" s="28">
        <f t="shared" ref="T6:T59" si="5">C6-S6</f>
        <v>0</v>
      </c>
      <c r="U6" s="31">
        <f>T6*IF(C6&lt;=3,3.5-C6,IF(B6&lt;85,0.05,LOOKUP(B6,{85,90,95},{0.1,0.2,0.3})))</f>
        <v>0</v>
      </c>
      <c r="V6" s="41"/>
      <c r="W6" s="34">
        <f t="shared" ref="W6:W59" si="6">B6-V6</f>
        <v>0</v>
      </c>
      <c r="X6" s="34">
        <f>W6*IF(C6&lt;=3,3.5-C6,IF(B6&lt;85,0.05,LOOKUP(B6,{85,90,95},{0.1,0.2,0.3})))</f>
        <v>0</v>
      </c>
      <c r="Y6" s="43"/>
      <c r="Z6" s="26">
        <f t="shared" ref="Z6:Z59" si="7">C6-Y6</f>
        <v>0</v>
      </c>
      <c r="AA6" s="29" t="e">
        <f>Z6*IF(C6&lt;=3,3.5-С5,IF(B6&lt;85,0.05,LOOKUP(B6,{85,90,95},{0.1,0.2,0.3})))</f>
        <v>#NAME?</v>
      </c>
      <c r="AB6" s="46"/>
      <c r="AC6" s="17">
        <f t="shared" ref="AC6:AC59" si="8">B6-AB6</f>
        <v>0</v>
      </c>
      <c r="AD6" s="17">
        <f>AC6*IF(C6&lt;=3,3.5-C6,IF(B6&lt;85,0.05,LOOKUP(B6,{85,90,95},{0.1,0.2,0.3})))</f>
        <v>0</v>
      </c>
      <c r="AE6" s="48"/>
      <c r="AF6" s="27">
        <f t="shared" ref="AF6:AF59" si="9">C6-AE6</f>
        <v>0</v>
      </c>
      <c r="AG6" s="30">
        <f>AF6*IF(C6&lt;=3,3.5-C6,IF(B6&lt;85,0.05,LOOKUP(B6,{85,90,95},{0.1,0.2,0.3})))</f>
        <v>0</v>
      </c>
    </row>
    <row r="7" spans="1:33" x14ac:dyDescent="0.25">
      <c r="A7" s="35">
        <v>3</v>
      </c>
      <c r="B7" s="39"/>
      <c r="C7" s="40"/>
      <c r="D7" s="41"/>
      <c r="E7" s="34">
        <f t="shared" si="0"/>
        <v>0</v>
      </c>
      <c r="F7" s="34">
        <f>E7*IF(C7&lt;=3,3.5-C7,IF(B7&lt;85,0.05,LOOKUP(B7,{85,90,95},{0.1,0.2,0.3})))</f>
        <v>0</v>
      </c>
      <c r="G7" s="43"/>
      <c r="H7" s="26">
        <f t="shared" si="1"/>
        <v>0</v>
      </c>
      <c r="I7" s="29">
        <f>H7*IF(C7&lt;=3,3.5-C7,IF(B7&lt;85,0.05,LOOKUP(B7,{85,90,95},{0.1,0.2,0.3})))</f>
        <v>0</v>
      </c>
      <c r="J7" s="46"/>
      <c r="K7" s="17">
        <f t="shared" si="2"/>
        <v>0</v>
      </c>
      <c r="L7" s="17">
        <f>K7*IF(C7&lt;=3,3.5-C7,IF(B7&lt;85,0.05,ПРСМОТР(B7,{85,90,95},{0.1,0.2,0.3})))</f>
        <v>0</v>
      </c>
      <c r="M7" s="48"/>
      <c r="N7" s="27">
        <f t="shared" si="3"/>
        <v>0</v>
      </c>
      <c r="O7" s="30">
        <f>N7*IF(C7&lt;=3,3.5-C7,IF(B7&lt;85,0.05,LOOKUP(B7,{85,90,95},{0.1,0.2,0.3})))</f>
        <v>0</v>
      </c>
      <c r="P7" s="50"/>
      <c r="Q7" s="25">
        <f t="shared" si="4"/>
        <v>0</v>
      </c>
      <c r="R7" s="25">
        <f>Q7*IF(C7&lt;=3,3.5-C7,IF(B7&lt;85,0.05,LOOKUP(B7,{85,90,95},{0.1,0.2,0.3})))</f>
        <v>0</v>
      </c>
      <c r="S7" s="52"/>
      <c r="T7" s="28">
        <f t="shared" si="5"/>
        <v>0</v>
      </c>
      <c r="U7" s="31">
        <f>T7*IF(C7&lt;=3,3.5-C7,IF(B7&lt;85,0.05,LOOKUP(B7,{85,90,95},{0.1,0.2,0.3})))</f>
        <v>0</v>
      </c>
      <c r="V7" s="41"/>
      <c r="W7" s="34">
        <f t="shared" si="6"/>
        <v>0</v>
      </c>
      <c r="X7" s="34">
        <f>W7*IF(C7&lt;=3,3.5-C7,IF(B7&lt;85,0.05,LOOKUP(B7,{85,90,95},{0.1,0.2,0.3})))</f>
        <v>0</v>
      </c>
      <c r="Y7" s="43"/>
      <c r="Z7" s="26">
        <f t="shared" si="7"/>
        <v>0</v>
      </c>
      <c r="AA7" s="29" t="e">
        <f>Z7*IF(C7&lt;=3,3.5-С5,IF(B7&lt;85,0.05,LOOKUP(B7,{85,90,95},{0.1,0.2,0.3})))</f>
        <v>#NAME?</v>
      </c>
      <c r="AB7" s="46"/>
      <c r="AC7" s="17">
        <f t="shared" si="8"/>
        <v>0</v>
      </c>
      <c r="AD7" s="17">
        <f>AC7*IF(C7&lt;=3,3.5-C7,IF(B7&lt;85,0.05,LOOKUP(B7,{85,90,95},{0.1,0.2,0.3})))</f>
        <v>0</v>
      </c>
      <c r="AE7" s="48"/>
      <c r="AF7" s="27">
        <f t="shared" si="9"/>
        <v>0</v>
      </c>
      <c r="AG7" s="30">
        <f>AF7*IF(C7&lt;=3,3.5-C7,IF(B7&lt;85,0.05,LOOKUP(B7,{85,90,95},{0.1,0.2,0.3})))</f>
        <v>0</v>
      </c>
    </row>
    <row r="8" spans="1:33" x14ac:dyDescent="0.25">
      <c r="A8" s="35">
        <v>4</v>
      </c>
      <c r="B8" s="39"/>
      <c r="C8" s="40"/>
      <c r="D8" s="41"/>
      <c r="E8" s="34">
        <f t="shared" si="0"/>
        <v>0</v>
      </c>
      <c r="F8" s="34">
        <f>E8*IF(C8&lt;=3,3.5-C8,IF(B8&lt;85,0.05,LOOKUP(B8,{85,90,95},{0.1,0.2,0.3})))</f>
        <v>0</v>
      </c>
      <c r="G8" s="43"/>
      <c r="H8" s="26">
        <f t="shared" si="1"/>
        <v>0</v>
      </c>
      <c r="I8" s="29">
        <f>H8*IF(C8&lt;=3,3.5-C8,IF(B8&lt;85,0.05,LOOKUP(B8,{85,90,95},{0.1,0.2,0.3})))</f>
        <v>0</v>
      </c>
      <c r="J8" s="46"/>
      <c r="K8" s="17">
        <f t="shared" si="2"/>
        <v>0</v>
      </c>
      <c r="L8" s="17">
        <f>K8*IF(C8&lt;=3,3.5-C8,IF(B8&lt;85,0.05,ПРСМОТР(B8,{85,90,95},{0.1,0.2,0.3})))</f>
        <v>0</v>
      </c>
      <c r="M8" s="48"/>
      <c r="N8" s="27">
        <f t="shared" si="3"/>
        <v>0</v>
      </c>
      <c r="O8" s="30">
        <f>N8*IF(C8&lt;=3,3.5-C8,IF(B8&lt;85,0.05,LOOKUP(B8,{85,90,95},{0.1,0.2,0.3})))</f>
        <v>0</v>
      </c>
      <c r="P8" s="50"/>
      <c r="Q8" s="25">
        <f t="shared" si="4"/>
        <v>0</v>
      </c>
      <c r="R8" s="25">
        <f>Q8*IF(C8&lt;=3,3.5-C8,IF(B8&lt;85,0.05,LOOKUP(B8,{85,90,95},{0.1,0.2,0.3})))</f>
        <v>0</v>
      </c>
      <c r="S8" s="52"/>
      <c r="T8" s="28">
        <f t="shared" si="5"/>
        <v>0</v>
      </c>
      <c r="U8" s="31">
        <f>T8*IF(C8&lt;=3,3.5-C8,IF(B8&lt;85,0.05,LOOKUP(B8,{85,90,95},{0.1,0.2,0.3})))</f>
        <v>0</v>
      </c>
      <c r="V8" s="41"/>
      <c r="W8" s="34">
        <f t="shared" si="6"/>
        <v>0</v>
      </c>
      <c r="X8" s="34">
        <f>W8*IF(C8&lt;=3,3.5-C8,IF(B8&lt;85,0.05,LOOKUP(B8,{85,90,95},{0.1,0.2,0.3})))</f>
        <v>0</v>
      </c>
      <c r="Y8" s="43"/>
      <c r="Z8" s="26">
        <f t="shared" si="7"/>
        <v>0</v>
      </c>
      <c r="AA8" s="29" t="e">
        <f>Z8*IF(C8&lt;=3,3.5-С5,IF(B8&lt;85,0.05,LOOKUP(B8,{85,90,95},{0.1,0.2,0.3})))</f>
        <v>#NAME?</v>
      </c>
      <c r="AB8" s="46"/>
      <c r="AC8" s="17">
        <f t="shared" si="8"/>
        <v>0</v>
      </c>
      <c r="AD8" s="17">
        <f>AC8*IF(C8&lt;=3,3.5-C8,IF(B8&lt;85,0.05,LOOKUP(B8,{85,90,95},{0.1,0.2,0.3})))</f>
        <v>0</v>
      </c>
      <c r="AE8" s="48"/>
      <c r="AF8" s="27">
        <f t="shared" si="9"/>
        <v>0</v>
      </c>
      <c r="AG8" s="30">
        <f>AF8*IF(C8&lt;=3,3.5-C8,IF(B8&lt;85,0.05,LOOKUP(B8,{85,90,95},{0.1,0.2,0.3})))</f>
        <v>0</v>
      </c>
    </row>
    <row r="9" spans="1:33" x14ac:dyDescent="0.25">
      <c r="A9" s="35">
        <v>5</v>
      </c>
      <c r="B9" s="39"/>
      <c r="C9" s="40"/>
      <c r="D9" s="41"/>
      <c r="E9" s="34">
        <f t="shared" si="0"/>
        <v>0</v>
      </c>
      <c r="F9" s="34">
        <f>E9*IF(C9&lt;=3,3.5-C9,IF(B9&lt;85,0.05,LOOKUP(B9,{85,90,95},{0.1,0.2,0.3})))</f>
        <v>0</v>
      </c>
      <c r="G9" s="43"/>
      <c r="H9" s="26">
        <f t="shared" si="1"/>
        <v>0</v>
      </c>
      <c r="I9" s="29">
        <f>H9*IF(C9&lt;=3,3.5-C9,IF(B9&lt;85,0.05,LOOKUP(B9,{85,90,95},{0.1,0.2,0.3})))</f>
        <v>0</v>
      </c>
      <c r="J9" s="46"/>
      <c r="K9" s="17">
        <f t="shared" si="2"/>
        <v>0</v>
      </c>
      <c r="L9" s="17">
        <f>K9*IF(C9&lt;=3,3.5-C9,IF(B9&lt;85,0.05,ПРСМОТР(B9,{85,90,95},{0.1,0.2,0.3})))</f>
        <v>0</v>
      </c>
      <c r="M9" s="48"/>
      <c r="N9" s="27">
        <f t="shared" si="3"/>
        <v>0</v>
      </c>
      <c r="O9" s="30">
        <f>N9*IF(C9&lt;=3,3.5-C9,IF(B9&lt;85,0.05,LOOKUP(B9,{85,90,95},{0.1,0.2,0.3})))</f>
        <v>0</v>
      </c>
      <c r="P9" s="50"/>
      <c r="Q9" s="25">
        <f t="shared" si="4"/>
        <v>0</v>
      </c>
      <c r="R9" s="25">
        <f>Q9*IF(C9&lt;=3,3.5-C9,IF(B9&lt;85,0.05,LOOKUP(B9,{85,90,95},{0.1,0.2,0.3})))</f>
        <v>0</v>
      </c>
      <c r="S9" s="52"/>
      <c r="T9" s="28">
        <f t="shared" si="5"/>
        <v>0</v>
      </c>
      <c r="U9" s="31">
        <f>T9*IF(C9&lt;=3,3.5-C9,IF(B9&lt;85,0.05,LOOKUP(B9,{85,90,95},{0.1,0.2,0.3})))</f>
        <v>0</v>
      </c>
      <c r="V9" s="41"/>
      <c r="W9" s="34">
        <f t="shared" si="6"/>
        <v>0</v>
      </c>
      <c r="X9" s="34">
        <f>W9*IF(C9&lt;=3,3.5-C9,IF(B9&lt;85,0.05,LOOKUP(B9,{85,90,95},{0.1,0.2,0.3})))</f>
        <v>0</v>
      </c>
      <c r="Y9" s="43"/>
      <c r="Z9" s="26">
        <f t="shared" si="7"/>
        <v>0</v>
      </c>
      <c r="AA9" s="29" t="e">
        <f>Z9*IF(C9&lt;=3,3.5-С5,IF(B9&lt;85,0.05,LOOKUP(B9,{85,90,95},{0.1,0.2,0.3})))</f>
        <v>#NAME?</v>
      </c>
      <c r="AB9" s="46"/>
      <c r="AC9" s="17">
        <f t="shared" si="8"/>
        <v>0</v>
      </c>
      <c r="AD9" s="17">
        <f>AC9*IF(C9&lt;=3,3.5-C9,IF(B9&lt;85,0.05,LOOKUP(B9,{85,90,95},{0.1,0.2,0.3})))</f>
        <v>0</v>
      </c>
      <c r="AE9" s="48"/>
      <c r="AF9" s="27">
        <f t="shared" si="9"/>
        <v>0</v>
      </c>
      <c r="AG9" s="30">
        <f>AF9*IF(C9&lt;=3,3.5-C9,IF(B9&lt;85,0.05,LOOKUP(B9,{85,90,95},{0.1,0.2,0.3})))</f>
        <v>0</v>
      </c>
    </row>
    <row r="10" spans="1:33" x14ac:dyDescent="0.25">
      <c r="A10" s="35">
        <v>6</v>
      </c>
      <c r="B10" s="39"/>
      <c r="C10" s="40"/>
      <c r="D10" s="41"/>
      <c r="E10" s="34">
        <f t="shared" si="0"/>
        <v>0</v>
      </c>
      <c r="F10" s="34">
        <f>E10*IF(C10&lt;=3,3.5-C10,IF(B10&lt;85,0.05,LOOKUP(B10,{85,90,95},{0.1,0.2,0.3})))</f>
        <v>0</v>
      </c>
      <c r="G10" s="43"/>
      <c r="H10" s="26">
        <f t="shared" si="1"/>
        <v>0</v>
      </c>
      <c r="I10" s="29">
        <f>H10*IF(C10&lt;=3,3.5-C10,IF(B10&lt;85,0.05,LOOKUP(B10,{85,90,95},{0.1,0.2,0.3})))</f>
        <v>0</v>
      </c>
      <c r="J10" s="46"/>
      <c r="K10" s="17">
        <f t="shared" si="2"/>
        <v>0</v>
      </c>
      <c r="L10" s="17">
        <f>K10*IF(C10&lt;=3,3.5-C10,IF(B10&lt;85,0.05,ПРСМОТР(B10,{85,90,95},{0.1,0.2,0.3})))</f>
        <v>0</v>
      </c>
      <c r="M10" s="48"/>
      <c r="N10" s="27">
        <f t="shared" si="3"/>
        <v>0</v>
      </c>
      <c r="O10" s="30">
        <f>N10*IF(C10&lt;=3,3.5-C10,IF(B10&lt;85,0.05,LOOKUP(B10,{85,90,95},{0.1,0.2,0.3})))</f>
        <v>0</v>
      </c>
      <c r="P10" s="50"/>
      <c r="Q10" s="25">
        <f t="shared" si="4"/>
        <v>0</v>
      </c>
      <c r="R10" s="25">
        <f>Q10*IF(C10&lt;=3,3.5-C10,IF(B10&lt;85,0.05,LOOKUP(B10,{85,90,95},{0.1,0.2,0.3})))</f>
        <v>0</v>
      </c>
      <c r="S10" s="52"/>
      <c r="T10" s="28">
        <f t="shared" si="5"/>
        <v>0</v>
      </c>
      <c r="U10" s="31">
        <f>T10*IF(C10&lt;=3,3.5-C10,IF(B10&lt;85,0.05,LOOKUP(B10,{85,90,95},{0.1,0.2,0.3})))</f>
        <v>0</v>
      </c>
      <c r="V10" s="41"/>
      <c r="W10" s="34">
        <f t="shared" si="6"/>
        <v>0</v>
      </c>
      <c r="X10" s="34">
        <f>W10*IF(C10&lt;=3,3.5-C10,IF(B10&lt;85,0.05,LOOKUP(B10,{85,90,95},{0.1,0.2,0.3})))</f>
        <v>0</v>
      </c>
      <c r="Y10" s="43"/>
      <c r="Z10" s="26">
        <f t="shared" si="7"/>
        <v>0</v>
      </c>
      <c r="AA10" s="29" t="e">
        <f>Z10*IF(C10&lt;=3,3.5-С5,IF(B10&lt;85,0.05,LOOKUP(B10,{85,90,95},{0.1,0.2,0.3})))</f>
        <v>#NAME?</v>
      </c>
      <c r="AB10" s="46"/>
      <c r="AC10" s="17">
        <f t="shared" si="8"/>
        <v>0</v>
      </c>
      <c r="AD10" s="17">
        <f>AC10*IF(C10&lt;=3,3.5-C10,IF(B10&lt;85,0.05,LOOKUP(B10,{85,90,95},{0.1,0.2,0.3})))</f>
        <v>0</v>
      </c>
      <c r="AE10" s="48"/>
      <c r="AF10" s="27">
        <f t="shared" si="9"/>
        <v>0</v>
      </c>
      <c r="AG10" s="30">
        <f>AF10*IF(C10&lt;=3,3.5-C10,IF(B10&lt;85,0.05,LOOKUP(B10,{85,90,95},{0.1,0.2,0.3})))</f>
        <v>0</v>
      </c>
    </row>
    <row r="11" spans="1:33" x14ac:dyDescent="0.25">
      <c r="A11" s="35">
        <v>7</v>
      </c>
      <c r="B11" s="39"/>
      <c r="C11" s="40"/>
      <c r="D11" s="41"/>
      <c r="E11" s="34">
        <f t="shared" si="0"/>
        <v>0</v>
      </c>
      <c r="F11" s="34">
        <f>E11*IF(C11&lt;=3,3.5-C11,IF(B11&lt;85,0.05,LOOKUP(B11,{85,90,95},{0.1,0.2,0.3})))</f>
        <v>0</v>
      </c>
      <c r="G11" s="43"/>
      <c r="H11" s="26">
        <f t="shared" si="1"/>
        <v>0</v>
      </c>
      <c r="I11" s="29">
        <f>H11*IF(C11&lt;=3,3.5-C11,IF(B11&lt;85,0.05,LOOKUP(B11,{85,90,95},{0.1,0.2,0.3})))</f>
        <v>0</v>
      </c>
      <c r="J11" s="46"/>
      <c r="K11" s="17">
        <f t="shared" si="2"/>
        <v>0</v>
      </c>
      <c r="L11" s="17">
        <f>K11*IF(C11&lt;=3,3.5-C11,IF(B11&lt;85,0.05,ПРСМОТР(B11,{85,90,95},{0.1,0.2,0.3})))</f>
        <v>0</v>
      </c>
      <c r="M11" s="48"/>
      <c r="N11" s="27">
        <f t="shared" si="3"/>
        <v>0</v>
      </c>
      <c r="O11" s="30">
        <f>N11*IF(C11&lt;=3,3.5-C11,IF(B11&lt;85,0.05,LOOKUP(B11,{85,90,95},{0.1,0.2,0.3})))</f>
        <v>0</v>
      </c>
      <c r="P11" s="50"/>
      <c r="Q11" s="25">
        <f t="shared" si="4"/>
        <v>0</v>
      </c>
      <c r="R11" s="25">
        <f>Q11*IF(C11&lt;=3,3.5-C11,IF(B11&lt;85,0.05,LOOKUP(B11,{85,90,95},{0.1,0.2,0.3})))</f>
        <v>0</v>
      </c>
      <c r="S11" s="52"/>
      <c r="T11" s="28">
        <f t="shared" si="5"/>
        <v>0</v>
      </c>
      <c r="U11" s="31">
        <f>T11*IF(C11&lt;=3,3.5-C11,IF(B11&lt;85,0.05,LOOKUP(B11,{85,90,95},{0.1,0.2,0.3})))</f>
        <v>0</v>
      </c>
      <c r="V11" s="41"/>
      <c r="W11" s="34">
        <f t="shared" si="6"/>
        <v>0</v>
      </c>
      <c r="X11" s="34">
        <f>W11*IF(C11&lt;=3,3.5-C11,IF(B11&lt;85,0.05,LOOKUP(B11,{85,90,95},{0.1,0.2,0.3})))</f>
        <v>0</v>
      </c>
      <c r="Y11" s="43"/>
      <c r="Z11" s="26">
        <f t="shared" si="7"/>
        <v>0</v>
      </c>
      <c r="AA11" s="29" t="e">
        <f>Z11*IF(C11&lt;=3,3.5-С5,IF(B11&lt;85,0.05,LOOKUP(B11,{85,90,95},{0.1,0.2,0.3})))</f>
        <v>#NAME?</v>
      </c>
      <c r="AB11" s="46"/>
      <c r="AC11" s="17">
        <f t="shared" si="8"/>
        <v>0</v>
      </c>
      <c r="AD11" s="17">
        <f>AC11*IF(C11&lt;=3,3.5-C11,IF(B11&lt;85,0.05,LOOKUP(B11,{85,90,95},{0.1,0.2,0.3})))</f>
        <v>0</v>
      </c>
      <c r="AE11" s="48"/>
      <c r="AF11" s="27">
        <f t="shared" si="9"/>
        <v>0</v>
      </c>
      <c r="AG11" s="30">
        <f>AF11*IF(C11&lt;=3,3.5-C11,IF(B11&lt;85,0.05,LOOKUP(B11,{85,90,95},{0.1,0.2,0.3})))</f>
        <v>0</v>
      </c>
    </row>
    <row r="12" spans="1:33" x14ac:dyDescent="0.25">
      <c r="A12" s="35">
        <v>8</v>
      </c>
      <c r="B12" s="39"/>
      <c r="C12" s="40"/>
      <c r="D12" s="41"/>
      <c r="E12" s="34">
        <f t="shared" si="0"/>
        <v>0</v>
      </c>
      <c r="F12" s="34">
        <f>E12*IF(C12&lt;=3,3.5-C12,IF(B12&lt;85,0.05,LOOKUP(B12,{85,90,95},{0.1,0.2,0.3})))</f>
        <v>0</v>
      </c>
      <c r="G12" s="43"/>
      <c r="H12" s="26">
        <f t="shared" si="1"/>
        <v>0</v>
      </c>
      <c r="I12" s="29">
        <f>H12*IF(C12&lt;=3,3.5-C12,IF(B12&lt;85,0.05,LOOKUP(B12,{85,90,95},{0.1,0.2,0.3})))</f>
        <v>0</v>
      </c>
      <c r="J12" s="46"/>
      <c r="K12" s="17">
        <f t="shared" si="2"/>
        <v>0</v>
      </c>
      <c r="L12" s="17">
        <f>K12*IF(C12&lt;=3,3.5-C12,IF(B12&lt;85,0.05,ПРСМОТР(B12,{85,90,95},{0.1,0.2,0.3})))</f>
        <v>0</v>
      </c>
      <c r="M12" s="48"/>
      <c r="N12" s="27">
        <f t="shared" si="3"/>
        <v>0</v>
      </c>
      <c r="O12" s="30">
        <f>N12*IF(C12&lt;=3,3.5-C12,IF(B12&lt;85,0.05,LOOKUP(B12,{85,90,95},{0.1,0.2,0.3})))</f>
        <v>0</v>
      </c>
      <c r="P12" s="50"/>
      <c r="Q12" s="25">
        <f t="shared" si="4"/>
        <v>0</v>
      </c>
      <c r="R12" s="25">
        <f>Q12*IF(C12&lt;=3,3.5-C12,IF(B12&lt;85,0.05,LOOKUP(B12,{85,90,95},{0.1,0.2,0.3})))</f>
        <v>0</v>
      </c>
      <c r="S12" s="52"/>
      <c r="T12" s="28">
        <f t="shared" si="5"/>
        <v>0</v>
      </c>
      <c r="U12" s="31">
        <f>T12*IF(C12&lt;=3,3.5-C12,IF(B12&lt;85,0.05,LOOKUP(B12,{85,90,95},{0.1,0.2,0.3})))</f>
        <v>0</v>
      </c>
      <c r="V12" s="41"/>
      <c r="W12" s="34">
        <f t="shared" si="6"/>
        <v>0</v>
      </c>
      <c r="X12" s="34">
        <f>W12*IF(C12&lt;=3,3.5-C12,IF(B12&lt;85,0.05,LOOKUP(B12,{85,90,95},{0.1,0.2,0.3})))</f>
        <v>0</v>
      </c>
      <c r="Y12" s="43"/>
      <c r="Z12" s="26">
        <f t="shared" si="7"/>
        <v>0</v>
      </c>
      <c r="AA12" s="29" t="e">
        <f>Z12*IF(C12&lt;=3,3.5-С5,IF(B12&lt;85,0.05,LOOKUP(B12,{85,90,95},{0.1,0.2,0.3})))</f>
        <v>#NAME?</v>
      </c>
      <c r="AB12" s="46"/>
      <c r="AC12" s="17">
        <f t="shared" si="8"/>
        <v>0</v>
      </c>
      <c r="AD12" s="17">
        <f>AC12*IF(C12&lt;=3,3.5-C12,IF(B12&lt;85,0.05,LOOKUP(B12,{85,90,95},{0.1,0.2,0.3})))</f>
        <v>0</v>
      </c>
      <c r="AE12" s="48"/>
      <c r="AF12" s="27">
        <f t="shared" si="9"/>
        <v>0</v>
      </c>
      <c r="AG12" s="30">
        <f>AF12*IF(C12&lt;=3,3.5-C12,IF(B12&lt;85,0.05,LOOKUP(B12,{85,90,95},{0.1,0.2,0.3})))</f>
        <v>0</v>
      </c>
    </row>
    <row r="13" spans="1:33" x14ac:dyDescent="0.25">
      <c r="A13" s="35">
        <v>9</v>
      </c>
      <c r="B13" s="39"/>
      <c r="C13" s="40"/>
      <c r="D13" s="41"/>
      <c r="E13" s="34">
        <f t="shared" si="0"/>
        <v>0</v>
      </c>
      <c r="F13" s="34">
        <f>E13*IF(C13&lt;=3,3.5-C13,IF(B13&lt;85,0.05,LOOKUP(B13,{85,90,95},{0.1,0.2,0.3})))</f>
        <v>0</v>
      </c>
      <c r="G13" s="43"/>
      <c r="H13" s="26">
        <f t="shared" si="1"/>
        <v>0</v>
      </c>
      <c r="I13" s="29">
        <f>H13*IF(C13&lt;=3,3.5-C13,IF(B13&lt;85,0.05,LOOKUP(B13,{85,90,95},{0.1,0.2,0.3})))</f>
        <v>0</v>
      </c>
      <c r="J13" s="46"/>
      <c r="K13" s="17">
        <f t="shared" si="2"/>
        <v>0</v>
      </c>
      <c r="L13" s="17">
        <f>K13*IF(C13&lt;=3,3.5-C13,IF(B13&lt;85,0.05,ПРСМОТР(B13,{85,90,95},{0.1,0.2,0.3})))</f>
        <v>0</v>
      </c>
      <c r="M13" s="48"/>
      <c r="N13" s="27">
        <f t="shared" si="3"/>
        <v>0</v>
      </c>
      <c r="O13" s="30">
        <f>N13*IF(C13&lt;=3,3.5-C13,IF(B13&lt;85,0.05,LOOKUP(B13,{85,90,95},{0.1,0.2,0.3})))</f>
        <v>0</v>
      </c>
      <c r="P13" s="50"/>
      <c r="Q13" s="25">
        <f t="shared" si="4"/>
        <v>0</v>
      </c>
      <c r="R13" s="25">
        <f>Q13*IF(C13&lt;=3,3.5-C13,IF(B13&lt;85,0.05,LOOKUP(B13,{85,90,95},{0.1,0.2,0.3})))</f>
        <v>0</v>
      </c>
      <c r="S13" s="52"/>
      <c r="T13" s="28">
        <f t="shared" si="5"/>
        <v>0</v>
      </c>
      <c r="U13" s="31">
        <f>T13*IF(C13&lt;=3,3.5-C13,IF(B13&lt;85,0.05,LOOKUP(B13,{85,90,95},{0.1,0.2,0.3})))</f>
        <v>0</v>
      </c>
      <c r="V13" s="41"/>
      <c r="W13" s="34">
        <f t="shared" si="6"/>
        <v>0</v>
      </c>
      <c r="X13" s="34">
        <f>W13*IF(C13&lt;=3,3.5-C13,IF(B13&lt;85,0.05,LOOKUP(B13,{85,90,95},{0.1,0.2,0.3})))</f>
        <v>0</v>
      </c>
      <c r="Y13" s="43"/>
      <c r="Z13" s="26">
        <f t="shared" si="7"/>
        <v>0</v>
      </c>
      <c r="AA13" s="29" t="e">
        <f>Z13*IF(C13&lt;=3,3.5-С5,IF(B13&lt;85,0.05,LOOKUP(B13,{85,90,95},{0.1,0.2,0.3})))</f>
        <v>#NAME?</v>
      </c>
      <c r="AB13" s="46"/>
      <c r="AC13" s="17">
        <f t="shared" si="8"/>
        <v>0</v>
      </c>
      <c r="AD13" s="17">
        <f>AC13*IF(C13&lt;=3,3.5-C13,IF(B13&lt;85,0.05,LOOKUP(B13,{85,90,95},{0.1,0.2,0.3})))</f>
        <v>0</v>
      </c>
      <c r="AE13" s="48"/>
      <c r="AF13" s="27">
        <f t="shared" si="9"/>
        <v>0</v>
      </c>
      <c r="AG13" s="30">
        <f>AF13*IF(C13&lt;=3,3.5-C13,IF(B13&lt;85,0.05,LOOKUP(B13,{85,90,95},{0.1,0.2,0.3})))</f>
        <v>0</v>
      </c>
    </row>
    <row r="14" spans="1:33" x14ac:dyDescent="0.25">
      <c r="A14" s="35">
        <v>10</v>
      </c>
      <c r="B14" s="39"/>
      <c r="C14" s="40"/>
      <c r="D14" s="41"/>
      <c r="E14" s="34">
        <f t="shared" si="0"/>
        <v>0</v>
      </c>
      <c r="F14" s="34">
        <f>E14*IF(C14&lt;=3,3.5-C14,IF(B14&lt;85,0.05,LOOKUP(B14,{85,90,95},{0.1,0.2,0.3})))</f>
        <v>0</v>
      </c>
      <c r="G14" s="43"/>
      <c r="H14" s="26">
        <f t="shared" si="1"/>
        <v>0</v>
      </c>
      <c r="I14" s="29">
        <f>H14*IF(C14&lt;=3,3.5-C14,IF(B14&lt;85,0.05,LOOKUP(B14,{85,90,95},{0.1,0.2,0.3})))</f>
        <v>0</v>
      </c>
      <c r="J14" s="46"/>
      <c r="K14" s="17">
        <f t="shared" si="2"/>
        <v>0</v>
      </c>
      <c r="L14" s="17">
        <f>K14*IF(C14&lt;=3,3.5-C14,IF(B14&lt;85,0.05,ПРСМОТР(B14,{85,90,95},{0.1,0.2,0.3})))</f>
        <v>0</v>
      </c>
      <c r="M14" s="48"/>
      <c r="N14" s="27">
        <f t="shared" si="3"/>
        <v>0</v>
      </c>
      <c r="O14" s="30">
        <f>N14*IF(C14&lt;=3,3.5-C14,IF(B14&lt;85,0.05,LOOKUP(B14,{85,90,95},{0.1,0.2,0.3})))</f>
        <v>0</v>
      </c>
      <c r="P14" s="50"/>
      <c r="Q14" s="25">
        <f t="shared" si="4"/>
        <v>0</v>
      </c>
      <c r="R14" s="25">
        <f>Q14*IF(C14&lt;=3,3.5-C14,IF(B14&lt;85,0.05,LOOKUP(B14,{85,90,95},{0.1,0.2,0.3})))</f>
        <v>0</v>
      </c>
      <c r="S14" s="52"/>
      <c r="T14" s="28">
        <f t="shared" si="5"/>
        <v>0</v>
      </c>
      <c r="U14" s="31">
        <f>T14*IF(C14&lt;=3,3.5-C14,IF(B14&lt;85,0.05,LOOKUP(B14,{85,90,95},{0.1,0.2,0.3})))</f>
        <v>0</v>
      </c>
      <c r="V14" s="41"/>
      <c r="W14" s="34">
        <f t="shared" si="6"/>
        <v>0</v>
      </c>
      <c r="X14" s="34">
        <f>W14*IF(C14&lt;=3,3.5-C14,IF(B14&lt;85,0.05,LOOKUP(B14,{85,90,95},{0.1,0.2,0.3})))</f>
        <v>0</v>
      </c>
      <c r="Y14" s="43"/>
      <c r="Z14" s="26">
        <f t="shared" si="7"/>
        <v>0</v>
      </c>
      <c r="AA14" s="29" t="e">
        <f>Z14*IF(C14&lt;=3,3.5-С5,IF(B14&lt;85,0.05,LOOKUP(B14,{85,90,95},{0.1,0.2,0.3})))</f>
        <v>#NAME?</v>
      </c>
      <c r="AB14" s="46"/>
      <c r="AC14" s="17">
        <f t="shared" si="8"/>
        <v>0</v>
      </c>
      <c r="AD14" s="17">
        <f>AC14*IF(C14&lt;=3,3.5-C14,IF(B14&lt;85,0.05,LOOKUP(B14,{85,90,95},{0.1,0.2,0.3})))</f>
        <v>0</v>
      </c>
      <c r="AE14" s="48"/>
      <c r="AF14" s="27">
        <f t="shared" si="9"/>
        <v>0</v>
      </c>
      <c r="AG14" s="30">
        <f>AF14*IF(C14&lt;=3,3.5-C14,IF(B14&lt;85,0.05,LOOKUP(B14,{85,90,95},{0.1,0.2,0.3})))</f>
        <v>0</v>
      </c>
    </row>
    <row r="15" spans="1:33" x14ac:dyDescent="0.25">
      <c r="A15" s="35">
        <v>11</v>
      </c>
      <c r="B15" s="39"/>
      <c r="C15" s="40"/>
      <c r="D15" s="41"/>
      <c r="E15" s="34">
        <f t="shared" si="0"/>
        <v>0</v>
      </c>
      <c r="F15" s="34">
        <f>E15*IF(C15&lt;=3,3.5-C15,IF(B15&lt;85,0.05,LOOKUP(B15,{85,90,95},{0.1,0.2,0.3})))</f>
        <v>0</v>
      </c>
      <c r="G15" s="43"/>
      <c r="H15" s="26">
        <f t="shared" si="1"/>
        <v>0</v>
      </c>
      <c r="I15" s="29">
        <f>H15*IF(C15&lt;=3,3.5-C15,IF(B15&lt;85,0.05,LOOKUP(B15,{85,90,95},{0.1,0.2,0.3})))</f>
        <v>0</v>
      </c>
      <c r="J15" s="46"/>
      <c r="K15" s="17">
        <f t="shared" si="2"/>
        <v>0</v>
      </c>
      <c r="L15" s="17">
        <f>K15*IF(C15&lt;=3,3.5-C15,IF(B15&lt;85,0.05,ПРСМОТР(B15,{85,90,95},{0.1,0.2,0.3})))</f>
        <v>0</v>
      </c>
      <c r="M15" s="48"/>
      <c r="N15" s="27">
        <f t="shared" si="3"/>
        <v>0</v>
      </c>
      <c r="O15" s="30">
        <f>N15*IF(C15&lt;=3,3.5-C15,IF(B15&lt;85,0.05,LOOKUP(B15,{85,90,95},{0.1,0.2,0.3})))</f>
        <v>0</v>
      </c>
      <c r="P15" s="50"/>
      <c r="Q15" s="25">
        <f t="shared" si="4"/>
        <v>0</v>
      </c>
      <c r="R15" s="25">
        <f>Q15*IF(C15&lt;=3,3.5-C15,IF(B15&lt;85,0.05,LOOKUP(B15,{85,90,95},{0.1,0.2,0.3})))</f>
        <v>0</v>
      </c>
      <c r="S15" s="52"/>
      <c r="T15" s="28">
        <f t="shared" si="5"/>
        <v>0</v>
      </c>
      <c r="U15" s="31">
        <f>T15*IF(C15&lt;=3,3.5-C15,IF(B15&lt;85,0.05,LOOKUP(B15,{85,90,95},{0.1,0.2,0.3})))</f>
        <v>0</v>
      </c>
      <c r="V15" s="41"/>
      <c r="W15" s="34">
        <f t="shared" si="6"/>
        <v>0</v>
      </c>
      <c r="X15" s="34">
        <f>W15*IF(C15&lt;=3,3.5-C15,IF(B15&lt;85,0.05,LOOKUP(B15,{85,90,95},{0.1,0.2,0.3})))</f>
        <v>0</v>
      </c>
      <c r="Y15" s="43"/>
      <c r="Z15" s="26">
        <f t="shared" si="7"/>
        <v>0</v>
      </c>
      <c r="AA15" s="29" t="e">
        <f>Z15*IF(C15&lt;=3,3.5-С5,IF(B15&lt;85,0.05,LOOKUP(B15,{85,90,95},{0.1,0.2,0.3})))</f>
        <v>#NAME?</v>
      </c>
      <c r="AB15" s="46"/>
      <c r="AC15" s="17">
        <f t="shared" si="8"/>
        <v>0</v>
      </c>
      <c r="AD15" s="17">
        <f>AC15*IF(C15&lt;=3,3.5-C15,IF(B15&lt;85,0.05,LOOKUP(B15,{85,90,95},{0.1,0.2,0.3})))</f>
        <v>0</v>
      </c>
      <c r="AE15" s="48"/>
      <c r="AF15" s="27">
        <f t="shared" si="9"/>
        <v>0</v>
      </c>
      <c r="AG15" s="30">
        <f>AF15*IF(C15&lt;=3,3.5-C15,IF(B15&lt;85,0.05,LOOKUP(B15,{85,90,95},{0.1,0.2,0.3})))</f>
        <v>0</v>
      </c>
    </row>
    <row r="16" spans="1:33" x14ac:dyDescent="0.25">
      <c r="A16" s="35">
        <v>12</v>
      </c>
      <c r="B16" s="39"/>
      <c r="C16" s="40"/>
      <c r="D16" s="41"/>
      <c r="E16" s="34">
        <f t="shared" si="0"/>
        <v>0</v>
      </c>
      <c r="F16" s="34">
        <f>E16*IF(C16&lt;=3,3.5-C16,IF(B16&lt;85,0.05,LOOKUP(B16,{85,90,95},{0.1,0.2,0.3})))</f>
        <v>0</v>
      </c>
      <c r="G16" s="43"/>
      <c r="H16" s="26">
        <f t="shared" si="1"/>
        <v>0</v>
      </c>
      <c r="I16" s="29">
        <f>H16*IF(C16&lt;=3,3.5-C16,IF(B16&lt;85,0.05,LOOKUP(B16,{85,90,95},{0.1,0.2,0.3})))</f>
        <v>0</v>
      </c>
      <c r="J16" s="46"/>
      <c r="K16" s="17">
        <f t="shared" si="2"/>
        <v>0</v>
      </c>
      <c r="L16" s="17">
        <f>K16*IF(C16&lt;=3,3.5-C16,IF(B16&lt;85,0.05,ПРСМОТР(B16,{85,90,95},{0.1,0.2,0.3})))</f>
        <v>0</v>
      </c>
      <c r="M16" s="48"/>
      <c r="N16" s="27">
        <f t="shared" si="3"/>
        <v>0</v>
      </c>
      <c r="O16" s="30">
        <f>N16*IF(C16&lt;=3,3.5-C16,IF(B16&lt;85,0.05,LOOKUP(B16,{85,90,95},{0.1,0.2,0.3})))</f>
        <v>0</v>
      </c>
      <c r="P16" s="50"/>
      <c r="Q16" s="25">
        <f t="shared" si="4"/>
        <v>0</v>
      </c>
      <c r="R16" s="25">
        <f>Q16*IF(C16&lt;=3,3.5-C16,IF(B16&lt;85,0.05,LOOKUP(B16,{85,90,95},{0.1,0.2,0.3})))</f>
        <v>0</v>
      </c>
      <c r="S16" s="52"/>
      <c r="T16" s="28">
        <f t="shared" si="5"/>
        <v>0</v>
      </c>
      <c r="U16" s="31">
        <f>T16*IF(C16&lt;=3,3.5-C16,IF(B16&lt;85,0.05,LOOKUP(B16,{85,90,95},{0.1,0.2,0.3})))</f>
        <v>0</v>
      </c>
      <c r="V16" s="41"/>
      <c r="W16" s="34">
        <f t="shared" si="6"/>
        <v>0</v>
      </c>
      <c r="X16" s="34">
        <f>W16*IF(C16&lt;=3,3.5-C16,IF(B16&lt;85,0.05,LOOKUP(B16,{85,90,95},{0.1,0.2,0.3})))</f>
        <v>0</v>
      </c>
      <c r="Y16" s="43"/>
      <c r="Z16" s="26">
        <f t="shared" si="7"/>
        <v>0</v>
      </c>
      <c r="AA16" s="29" t="e">
        <f>Z16*IF(C16&lt;=3,3.5-С5,IF(B16&lt;85,0.05,LOOKUP(B16,{85,90,95},{0.1,0.2,0.3})))</f>
        <v>#NAME?</v>
      </c>
      <c r="AB16" s="46"/>
      <c r="AC16" s="17">
        <f t="shared" si="8"/>
        <v>0</v>
      </c>
      <c r="AD16" s="17">
        <f>AC16*IF(C16&lt;=3,3.5-C16,IF(B16&lt;85,0.05,LOOKUP(B16,{85,90,95},{0.1,0.2,0.3})))</f>
        <v>0</v>
      </c>
      <c r="AE16" s="48"/>
      <c r="AF16" s="27">
        <f t="shared" si="9"/>
        <v>0</v>
      </c>
      <c r="AG16" s="30">
        <f>AF16*IF(C16&lt;=3,3.5-C16,IF(B16&lt;85,0.05,LOOKUP(B16,{85,90,95},{0.1,0.2,0.3})))</f>
        <v>0</v>
      </c>
    </row>
    <row r="17" spans="1:33" x14ac:dyDescent="0.25">
      <c r="A17" s="35">
        <v>13</v>
      </c>
      <c r="B17" s="39"/>
      <c r="C17" s="40"/>
      <c r="D17" s="41"/>
      <c r="E17" s="34">
        <f t="shared" si="0"/>
        <v>0</v>
      </c>
      <c r="F17" s="34">
        <f>E17*IF(C17&lt;=3,3.5-C17,IF(B17&lt;85,0.05,LOOKUP(B17,{85,90,95},{0.1,0.2,0.3})))</f>
        <v>0</v>
      </c>
      <c r="G17" s="43"/>
      <c r="H17" s="26">
        <f t="shared" si="1"/>
        <v>0</v>
      </c>
      <c r="I17" s="29">
        <f>H17*IF(C17&lt;=3,3.5-C17,IF(B17&lt;85,0.05,LOOKUP(B17,{85,90,95},{0.1,0.2,0.3})))</f>
        <v>0</v>
      </c>
      <c r="J17" s="46"/>
      <c r="K17" s="17">
        <f t="shared" si="2"/>
        <v>0</v>
      </c>
      <c r="L17" s="17">
        <f>K17*IF(C17&lt;=3,3.5-C17,IF(B17&lt;85,0.05,ПРСМОТР(B17,{85,90,95},{0.1,0.2,0.3})))</f>
        <v>0</v>
      </c>
      <c r="M17" s="48"/>
      <c r="N17" s="27">
        <f t="shared" si="3"/>
        <v>0</v>
      </c>
      <c r="O17" s="30">
        <f>N17*IF(C17&lt;=3,3.5-C17,IF(B17&lt;85,0.05,LOOKUP(B17,{85,90,95},{0.1,0.2,0.3})))</f>
        <v>0</v>
      </c>
      <c r="P17" s="50"/>
      <c r="Q17" s="25">
        <f t="shared" si="4"/>
        <v>0</v>
      </c>
      <c r="R17" s="25">
        <f>Q17*IF(C17&lt;=3,3.5-C17,IF(B17&lt;85,0.05,LOOKUP(B17,{85,90,95},{0.1,0.2,0.3})))</f>
        <v>0</v>
      </c>
      <c r="S17" s="52"/>
      <c r="T17" s="28">
        <f t="shared" si="5"/>
        <v>0</v>
      </c>
      <c r="U17" s="31">
        <f>T17*IF(C17&lt;=3,3.5-C17,IF(B17&lt;85,0.05,LOOKUP(B17,{85,90,95},{0.1,0.2,0.3})))</f>
        <v>0</v>
      </c>
      <c r="V17" s="41"/>
      <c r="W17" s="34">
        <f t="shared" si="6"/>
        <v>0</v>
      </c>
      <c r="X17" s="34">
        <f>W17*IF(C17&lt;=3,3.5-C17,IF(B17&lt;85,0.05,LOOKUP(B17,{85,90,95},{0.1,0.2,0.3})))</f>
        <v>0</v>
      </c>
      <c r="Y17" s="43"/>
      <c r="Z17" s="26">
        <f t="shared" si="7"/>
        <v>0</v>
      </c>
      <c r="AA17" s="29" t="e">
        <f>Z17*IF(C17&lt;=3,3.5-С5,IF(B17&lt;85,0.05,LOOKUP(B17,{85,90,95},{0.1,0.2,0.3})))</f>
        <v>#NAME?</v>
      </c>
      <c r="AB17" s="46"/>
      <c r="AC17" s="17">
        <f t="shared" si="8"/>
        <v>0</v>
      </c>
      <c r="AD17" s="17">
        <f>AC17*IF(C17&lt;=3,3.5-C17,IF(B17&lt;85,0.05,LOOKUP(B17,{85,90,95},{0.1,0.2,0.3})))</f>
        <v>0</v>
      </c>
      <c r="AE17" s="48"/>
      <c r="AF17" s="27">
        <f t="shared" si="9"/>
        <v>0</v>
      </c>
      <c r="AG17" s="30">
        <f>AF17*IF(C17&lt;=3,3.5-C17,IF(B17&lt;85,0.05,LOOKUP(B17,{85,90,95},{0.1,0.2,0.3})))</f>
        <v>0</v>
      </c>
    </row>
    <row r="18" spans="1:33" x14ac:dyDescent="0.25">
      <c r="A18" s="35">
        <v>14</v>
      </c>
      <c r="B18" s="39"/>
      <c r="C18" s="40"/>
      <c r="D18" s="41"/>
      <c r="E18" s="34">
        <f t="shared" si="0"/>
        <v>0</v>
      </c>
      <c r="F18" s="34">
        <f>E18*IF(C18&lt;=3,3.5-C18,IF(B18&lt;85,0.05,LOOKUP(B18,{85,90,95},{0.1,0.2,0.3})))</f>
        <v>0</v>
      </c>
      <c r="G18" s="44"/>
      <c r="H18" s="26">
        <f t="shared" si="1"/>
        <v>0</v>
      </c>
      <c r="I18" s="29">
        <f>H18*IF(C18&lt;=3,3.5-C18,IF(B18&lt;85,0.05,LOOKUP(B18,{85,90,95},{0.1,0.2,0.3})))</f>
        <v>0</v>
      </c>
      <c r="J18" s="46"/>
      <c r="K18" s="17">
        <f t="shared" si="2"/>
        <v>0</v>
      </c>
      <c r="L18" s="17">
        <f>K18*IF(C18&lt;=3,3.5-C18,IF(B18&lt;85,0.05,ПРСМОТР(B18,{85,90,95},{0.1,0.2,0.3})))</f>
        <v>0</v>
      </c>
      <c r="M18" s="48"/>
      <c r="N18" s="27">
        <f t="shared" si="3"/>
        <v>0</v>
      </c>
      <c r="O18" s="30">
        <f>N18*IF(C18&lt;=3,3.5-C18,IF(B18&lt;85,0.05,LOOKUP(B18,{85,90,95},{0.1,0.2,0.3})))</f>
        <v>0</v>
      </c>
      <c r="P18" s="50"/>
      <c r="Q18" s="25">
        <f t="shared" si="4"/>
        <v>0</v>
      </c>
      <c r="R18" s="25">
        <f>Q18*IF(C18&lt;=3,3.5-C18,IF(B18&lt;85,0.05,LOOKUP(B18,{85,90,95},{0.1,0.2,0.3})))</f>
        <v>0</v>
      </c>
      <c r="S18" s="52"/>
      <c r="T18" s="28">
        <f t="shared" si="5"/>
        <v>0</v>
      </c>
      <c r="U18" s="31">
        <f>T18*IF(C18&lt;=3,3.5-C18,IF(B18&lt;85,0.05,LOOKUP(B18,{85,90,95},{0.1,0.2,0.3})))</f>
        <v>0</v>
      </c>
      <c r="V18" s="41"/>
      <c r="W18" s="34">
        <f t="shared" si="6"/>
        <v>0</v>
      </c>
      <c r="X18" s="34">
        <f>W18*IF(C18&lt;=3,3.5-C18,IF(B18&lt;85,0.05,LOOKUP(B18,{85,90,95},{0.1,0.2,0.3})))</f>
        <v>0</v>
      </c>
      <c r="Y18" s="44"/>
      <c r="Z18" s="26">
        <f t="shared" si="7"/>
        <v>0</v>
      </c>
      <c r="AA18" s="29" t="e">
        <f>Z18*IF(C18&lt;=3,3.5-С5,IF(B18&lt;85,0.05,LOOKUP(B18,{85,90,95},{0.1,0.2,0.3})))</f>
        <v>#NAME?</v>
      </c>
      <c r="AB18" s="46"/>
      <c r="AC18" s="17">
        <f t="shared" si="8"/>
        <v>0</v>
      </c>
      <c r="AD18" s="17">
        <f>AC18*IF(C18&lt;=3,3.5-C18,IF(B18&lt;85,0.05,LOOKUP(B18,{85,90,95},{0.1,0.2,0.3})))</f>
        <v>0</v>
      </c>
      <c r="AE18" s="48"/>
      <c r="AF18" s="27">
        <f t="shared" si="9"/>
        <v>0</v>
      </c>
      <c r="AG18" s="30">
        <f>AF18*IF(C18&lt;=3,3.5-C18,IF(B18&lt;85,0.05,LOOKUP(B18,{85,90,95},{0.1,0.2,0.3})))</f>
        <v>0</v>
      </c>
    </row>
    <row r="19" spans="1:33" x14ac:dyDescent="0.25">
      <c r="A19" s="35">
        <v>15</v>
      </c>
      <c r="B19" s="39"/>
      <c r="C19" s="40"/>
      <c r="D19" s="41"/>
      <c r="E19" s="34">
        <f t="shared" si="0"/>
        <v>0</v>
      </c>
      <c r="F19" s="34">
        <f>E19*IF(C19&lt;=3,3.5-C19,IF(B19&lt;85,0.05,LOOKUP(B19,{85,90,95},{0.1,0.2,0.3})))</f>
        <v>0</v>
      </c>
      <c r="G19" s="44"/>
      <c r="H19" s="26">
        <f t="shared" si="1"/>
        <v>0</v>
      </c>
      <c r="I19" s="29">
        <f>H19*IF(C19&lt;=3,3.5-C19,IF(B19&lt;85,0.05,LOOKUP(B19,{85,90,95},{0.1,0.2,0.3})))</f>
        <v>0</v>
      </c>
      <c r="J19" s="46"/>
      <c r="K19" s="17">
        <f t="shared" si="2"/>
        <v>0</v>
      </c>
      <c r="L19" s="17">
        <f>K19*IF(C19&lt;=3,3.5-C19,IF(B19&lt;85,0.05,ПРСМОТР(B19,{85,90,95},{0.1,0.2,0.3})))</f>
        <v>0</v>
      </c>
      <c r="M19" s="48"/>
      <c r="N19" s="27">
        <f t="shared" si="3"/>
        <v>0</v>
      </c>
      <c r="O19" s="30">
        <f>N19*IF(C19&lt;=3,3.5-C19,IF(B19&lt;85,0.05,LOOKUP(B19,{85,90,95},{0.1,0.2,0.3})))</f>
        <v>0</v>
      </c>
      <c r="P19" s="50"/>
      <c r="Q19" s="25">
        <f t="shared" si="4"/>
        <v>0</v>
      </c>
      <c r="R19" s="25">
        <f>Q19*IF(C19&lt;=3,3.5-C19,IF(B19&lt;85,0.05,LOOKUP(B19,{85,90,95},{0.1,0.2,0.3})))</f>
        <v>0</v>
      </c>
      <c r="S19" s="52"/>
      <c r="T19" s="28">
        <f t="shared" si="5"/>
        <v>0</v>
      </c>
      <c r="U19" s="31">
        <f>T19*IF(C19&lt;=3,3.5-C19,IF(B19&lt;85,0.05,LOOKUP(B19,{85,90,95},{0.1,0.2,0.3})))</f>
        <v>0</v>
      </c>
      <c r="V19" s="41"/>
      <c r="W19" s="34">
        <f t="shared" si="6"/>
        <v>0</v>
      </c>
      <c r="X19" s="34">
        <f>W19*IF(C19&lt;=3,3.5-C19,IF(B19&lt;85,0.05,LOOKUP(B19,{85,90,95},{0.1,0.2,0.3})))</f>
        <v>0</v>
      </c>
      <c r="Y19" s="44"/>
      <c r="Z19" s="26">
        <f t="shared" si="7"/>
        <v>0</v>
      </c>
      <c r="AA19" s="29" t="e">
        <f>Z19*IF(C19&lt;=3,3.5-С5,IF(B19&lt;85,0.05,LOOKUP(B19,{85,90,95},{0.1,0.2,0.3})))</f>
        <v>#NAME?</v>
      </c>
      <c r="AB19" s="46"/>
      <c r="AC19" s="17">
        <f t="shared" si="8"/>
        <v>0</v>
      </c>
      <c r="AD19" s="17">
        <f>AC19*IF(C19&lt;=3,3.5-C19,IF(B19&lt;85,0.05,LOOKUP(B19,{85,90,95},{0.1,0.2,0.3})))</f>
        <v>0</v>
      </c>
      <c r="AE19" s="48"/>
      <c r="AF19" s="27">
        <f t="shared" si="9"/>
        <v>0</v>
      </c>
      <c r="AG19" s="30">
        <f>AF19*IF(C19&lt;=3,3.5-C19,IF(B19&lt;85,0.05,LOOKUP(B19,{85,90,95},{0.1,0.2,0.3})))</f>
        <v>0</v>
      </c>
    </row>
    <row r="20" spans="1:33" x14ac:dyDescent="0.25">
      <c r="A20" s="35">
        <v>16</v>
      </c>
      <c r="B20" s="39"/>
      <c r="C20" s="40"/>
      <c r="D20" s="41"/>
      <c r="E20" s="34">
        <f t="shared" si="0"/>
        <v>0</v>
      </c>
      <c r="F20" s="34">
        <f>E20*IF(C20&lt;=3,3.5-C20,IF(B20&lt;85,0.05,LOOKUP(B20,{85,90,95},{0.1,0.2,0.3})))</f>
        <v>0</v>
      </c>
      <c r="G20" s="44"/>
      <c r="H20" s="26">
        <f t="shared" si="1"/>
        <v>0</v>
      </c>
      <c r="I20" s="29">
        <f>H20*IF(C20&lt;=3,3.5-C20,IF(B20&lt;85,0.05,LOOKUP(B20,{85,90,95},{0.1,0.2,0.3})))</f>
        <v>0</v>
      </c>
      <c r="J20" s="46"/>
      <c r="K20" s="17">
        <f t="shared" si="2"/>
        <v>0</v>
      </c>
      <c r="L20" s="17">
        <f>K20*IF(C20&lt;=3,3.5-C20,IF(B20&lt;85,0.05,ПРСМОТР(B20,{85,90,95},{0.1,0.2,0.3})))</f>
        <v>0</v>
      </c>
      <c r="M20" s="48"/>
      <c r="N20" s="27">
        <f t="shared" si="3"/>
        <v>0</v>
      </c>
      <c r="O20" s="30">
        <f>N20*IF(C20&lt;=3,3.5-C20,IF(B20&lt;85,0.05,LOOKUP(B20,{85,90,95},{0.1,0.2,0.3})))</f>
        <v>0</v>
      </c>
      <c r="P20" s="50"/>
      <c r="Q20" s="25">
        <f t="shared" si="4"/>
        <v>0</v>
      </c>
      <c r="R20" s="25">
        <f>Q20*IF(C20&lt;=3,3.5-C20,IF(B20&lt;85,0.05,LOOKUP(B20,{85,90,95},{0.1,0.2,0.3})))</f>
        <v>0</v>
      </c>
      <c r="S20" s="52"/>
      <c r="T20" s="28">
        <f t="shared" si="5"/>
        <v>0</v>
      </c>
      <c r="U20" s="31">
        <f>T20*IF(C20&lt;=3,3.5-C20,IF(B20&lt;85,0.05,LOOKUP(B20,{85,90,95},{0.1,0.2,0.3})))</f>
        <v>0</v>
      </c>
      <c r="V20" s="41"/>
      <c r="W20" s="34">
        <f t="shared" si="6"/>
        <v>0</v>
      </c>
      <c r="X20" s="34">
        <f>W20*IF(C20&lt;=3,3.5-C20,IF(B20&lt;85,0.05,LOOKUP(B20,{85,90,95},{0.1,0.2,0.3})))</f>
        <v>0</v>
      </c>
      <c r="Y20" s="44"/>
      <c r="Z20" s="26">
        <f t="shared" si="7"/>
        <v>0</v>
      </c>
      <c r="AA20" s="29" t="e">
        <f>Z20*IF(C20&lt;=3,3.5-С5,IF(B20&lt;85,0.05,LOOKUP(B20,{85,90,95},{0.1,0.2,0.3})))</f>
        <v>#NAME?</v>
      </c>
      <c r="AB20" s="46"/>
      <c r="AC20" s="17">
        <f t="shared" si="8"/>
        <v>0</v>
      </c>
      <c r="AD20" s="17">
        <f>AC20*IF(C20&lt;=3,3.5-C20,IF(B20&lt;85,0.05,LOOKUP(B20,{85,90,95},{0.1,0.2,0.3})))</f>
        <v>0</v>
      </c>
      <c r="AE20" s="48"/>
      <c r="AF20" s="27">
        <f t="shared" si="9"/>
        <v>0</v>
      </c>
      <c r="AG20" s="30">
        <f>AF20*IF(C20&lt;=3,3.5-C20,IF(B20&lt;85,0.05,LOOKUP(B20,{85,90,95},{0.1,0.2,0.3})))</f>
        <v>0</v>
      </c>
    </row>
    <row r="21" spans="1:33" x14ac:dyDescent="0.25">
      <c r="A21" s="35">
        <v>17</v>
      </c>
      <c r="B21" s="39"/>
      <c r="C21" s="40"/>
      <c r="D21" s="41"/>
      <c r="E21" s="34">
        <f t="shared" si="0"/>
        <v>0</v>
      </c>
      <c r="F21" s="34">
        <f>E21*IF(C21&lt;=3,3.5-C21,IF(B21&lt;85,0.05,LOOKUP(B21,{85,90,95},{0.1,0.2,0.3})))</f>
        <v>0</v>
      </c>
      <c r="G21" s="44"/>
      <c r="H21" s="26">
        <f t="shared" si="1"/>
        <v>0</v>
      </c>
      <c r="I21" s="29">
        <f>H21*IF(C21&lt;=3,3.5-C21,IF(B21&lt;85,0.05,LOOKUP(B21,{85,90,95},{0.1,0.2,0.3})))</f>
        <v>0</v>
      </c>
      <c r="J21" s="46"/>
      <c r="K21" s="17">
        <f t="shared" si="2"/>
        <v>0</v>
      </c>
      <c r="L21" s="17">
        <f>K21*IF(C21&lt;=3,3.5-C21,IF(B21&lt;85,0.05,ПРСМОТР(B21,{85,90,95},{0.1,0.2,0.3})))</f>
        <v>0</v>
      </c>
      <c r="M21" s="48"/>
      <c r="N21" s="27">
        <f t="shared" si="3"/>
        <v>0</v>
      </c>
      <c r="O21" s="30">
        <f>N21*IF(C21&lt;=3,3.5-C21,IF(B21&lt;85,0.05,LOOKUP(B21,{85,90,95},{0.1,0.2,0.3})))</f>
        <v>0</v>
      </c>
      <c r="P21" s="50"/>
      <c r="Q21" s="25">
        <f t="shared" si="4"/>
        <v>0</v>
      </c>
      <c r="R21" s="25">
        <f>Q21*IF(C21&lt;=3,3.5-C21,IF(B21&lt;85,0.05,LOOKUP(B21,{85,90,95},{0.1,0.2,0.3})))</f>
        <v>0</v>
      </c>
      <c r="S21" s="52"/>
      <c r="T21" s="28">
        <f t="shared" si="5"/>
        <v>0</v>
      </c>
      <c r="U21" s="31">
        <f>T21*IF(C21&lt;=3,3.5-C21,IF(B21&lt;85,0.05,LOOKUP(B21,{85,90,95},{0.1,0.2,0.3})))</f>
        <v>0</v>
      </c>
      <c r="V21" s="41"/>
      <c r="W21" s="34">
        <f t="shared" si="6"/>
        <v>0</v>
      </c>
      <c r="X21" s="34">
        <f>W21*IF(C21&lt;=3,3.5-C21,IF(B21&lt;85,0.05,LOOKUP(B21,{85,90,95},{0.1,0.2,0.3})))</f>
        <v>0</v>
      </c>
      <c r="Y21" s="44"/>
      <c r="Z21" s="26">
        <f t="shared" si="7"/>
        <v>0</v>
      </c>
      <c r="AA21" s="29" t="e">
        <f>Z21*IF(C21&lt;=3,3.5-С5,IF(B21&lt;85,0.05,LOOKUP(B21,{85,90,95},{0.1,0.2,0.3})))</f>
        <v>#NAME?</v>
      </c>
      <c r="AB21" s="46"/>
      <c r="AC21" s="17">
        <f t="shared" si="8"/>
        <v>0</v>
      </c>
      <c r="AD21" s="17">
        <f>AC21*IF(C21&lt;=3,3.5-C21,IF(B21&lt;85,0.05,LOOKUP(B21,{85,90,95},{0.1,0.2,0.3})))</f>
        <v>0</v>
      </c>
      <c r="AE21" s="48"/>
      <c r="AF21" s="27">
        <f t="shared" si="9"/>
        <v>0</v>
      </c>
      <c r="AG21" s="30">
        <f>AF21*IF(C21&lt;=3,3.5-C21,IF(B21&lt;85,0.05,LOOKUP(B21,{85,90,95},{0.1,0.2,0.3})))</f>
        <v>0</v>
      </c>
    </row>
    <row r="22" spans="1:33" x14ac:dyDescent="0.25">
      <c r="A22" s="35">
        <v>18</v>
      </c>
      <c r="B22" s="39"/>
      <c r="C22" s="40"/>
      <c r="D22" s="41"/>
      <c r="E22" s="34">
        <f t="shared" si="0"/>
        <v>0</v>
      </c>
      <c r="F22" s="34">
        <f>E22*IF(C22&lt;=3,3.5-C22,IF(B22&lt;85,0.05,LOOKUP(B22,{85,90,95},{0.1,0.2,0.3})))</f>
        <v>0</v>
      </c>
      <c r="G22" s="44"/>
      <c r="H22" s="26">
        <f t="shared" si="1"/>
        <v>0</v>
      </c>
      <c r="I22" s="29">
        <f>H22*IF(C22&lt;=3,3.5-C22,IF(B22&lt;85,0.05,LOOKUP(B22,{85,90,95},{0.1,0.2,0.3})))</f>
        <v>0</v>
      </c>
      <c r="J22" s="46"/>
      <c r="K22" s="17">
        <f>B22-J22</f>
        <v>0</v>
      </c>
      <c r="L22" s="17">
        <f>K22*IF(C22&lt;=3,3.5-C22,IF(B22&lt;85,0.05,ПРСМОТР(B22,{85,90,95},{0.1,0.2,0.3})))</f>
        <v>0</v>
      </c>
      <c r="M22" s="48"/>
      <c r="N22" s="27">
        <f t="shared" si="3"/>
        <v>0</v>
      </c>
      <c r="O22" s="30">
        <f>N22*IF(C22&lt;=3,3.5-C22,IF(B22&lt;85,0.05,LOOKUP(B22,{85,90,95},{0.1,0.2,0.3})))</f>
        <v>0</v>
      </c>
      <c r="P22" s="50"/>
      <c r="Q22" s="25">
        <f t="shared" si="4"/>
        <v>0</v>
      </c>
      <c r="R22" s="25">
        <f>Q22*IF(C22&lt;=3,3.5-C22,IF(B22&lt;85,0.05,LOOKUP(B22,{85,90,95},{0.1,0.2,0.3})))</f>
        <v>0</v>
      </c>
      <c r="S22" s="52"/>
      <c r="T22" s="28">
        <f t="shared" si="5"/>
        <v>0</v>
      </c>
      <c r="U22" s="31">
        <f>T22*IF(C22&lt;=3,3.5-C22,IF(B22&lt;85,0.05,LOOKUP(B22,{85,90,95},{0.1,0.2,0.3})))</f>
        <v>0</v>
      </c>
      <c r="V22" s="41"/>
      <c r="W22" s="34">
        <f t="shared" si="6"/>
        <v>0</v>
      </c>
      <c r="X22" s="34">
        <f>W22*IF(C22&lt;=3,3.5-C22,IF(B22&lt;85,0.05,LOOKUP(B22,{85,90,95},{0.1,0.2,0.3})))</f>
        <v>0</v>
      </c>
      <c r="Y22" s="44"/>
      <c r="Z22" s="26">
        <f t="shared" si="7"/>
        <v>0</v>
      </c>
      <c r="AA22" s="29" t="e">
        <f>Z22*IF(C22&lt;=3,3.5-С5,IF(B22&lt;85,0.05,LOOKUP(B22,{85,90,95},{0.1,0.2,0.3})))</f>
        <v>#NAME?</v>
      </c>
      <c r="AB22" s="46"/>
      <c r="AC22" s="17">
        <f t="shared" si="8"/>
        <v>0</v>
      </c>
      <c r="AD22" s="17">
        <f>AC22*IF(C22&lt;=3,3.5-C22,IF(B22&lt;85,0.05,LOOKUP(B22,{85,90,95},{0.1,0.2,0.3})))</f>
        <v>0</v>
      </c>
      <c r="AE22" s="48"/>
      <c r="AF22" s="27">
        <f t="shared" si="9"/>
        <v>0</v>
      </c>
      <c r="AG22" s="30">
        <f>AF22*IF(C22&lt;=3,3.5-C22,IF(B22&lt;85,0.05,LOOKUP(B22,{85,90,95},{0.1,0.2,0.3})))</f>
        <v>0</v>
      </c>
    </row>
    <row r="23" spans="1:33" x14ac:dyDescent="0.25">
      <c r="A23" s="35">
        <v>19</v>
      </c>
      <c r="B23" s="39"/>
      <c r="C23" s="40"/>
      <c r="D23" s="41"/>
      <c r="E23" s="34">
        <f t="shared" si="0"/>
        <v>0</v>
      </c>
      <c r="F23" s="34">
        <f>E23*IF(C23&lt;=3,3.5-C23,IF(B23&lt;85,0.05,LOOKUP(B23,{85,90,95},{0.1,0.2,0.3})))</f>
        <v>0</v>
      </c>
      <c r="G23" s="44"/>
      <c r="H23" s="26">
        <f t="shared" si="1"/>
        <v>0</v>
      </c>
      <c r="I23" s="29">
        <f>H23*IF(C23&lt;=3,3.5-C23,IF(B23&lt;85,0.05,LOOKUP(B23,{85,90,95},{0.1,0.2,0.3})))</f>
        <v>0</v>
      </c>
      <c r="J23" s="46"/>
      <c r="K23" s="17">
        <f t="shared" si="2"/>
        <v>0</v>
      </c>
      <c r="L23" s="17">
        <f>K23*IF(C23&lt;=3,3.5-C23,IF(B23&lt;85,0.05,ПРСМОТР(B23,{85,90,95},{0.1,0.2,0.3})))</f>
        <v>0</v>
      </c>
      <c r="M23" s="48"/>
      <c r="N23" s="27">
        <f t="shared" si="3"/>
        <v>0</v>
      </c>
      <c r="O23" s="30">
        <f>N23*IF(C23&lt;=3,3.5-C23,IF(B23&lt;85,0.05,LOOKUP(B23,{85,90,95},{0.1,0.2,0.3})))</f>
        <v>0</v>
      </c>
      <c r="P23" s="50"/>
      <c r="Q23" s="25">
        <f t="shared" si="4"/>
        <v>0</v>
      </c>
      <c r="R23" s="25">
        <f>Q23*IF(C23&lt;=3,3.5-C23,IF(B23&lt;85,0.05,LOOKUP(B23,{85,90,95},{0.1,0.2,0.3})))</f>
        <v>0</v>
      </c>
      <c r="S23" s="52"/>
      <c r="T23" s="28">
        <f t="shared" si="5"/>
        <v>0</v>
      </c>
      <c r="U23" s="31">
        <f>T23*IF(C23&lt;=3,3.5-C23,IF(B23&lt;85,0.05,LOOKUP(B23,{85,90,95},{0.1,0.2,0.3})))</f>
        <v>0</v>
      </c>
      <c r="V23" s="41"/>
      <c r="W23" s="34">
        <f t="shared" si="6"/>
        <v>0</v>
      </c>
      <c r="X23" s="34">
        <f>W23*IF(C23&lt;=3,3.5-C23,IF(B23&lt;85,0.05,LOOKUP(B23,{85,90,95},{0.1,0.2,0.3})))</f>
        <v>0</v>
      </c>
      <c r="Y23" s="44"/>
      <c r="Z23" s="26">
        <f t="shared" si="7"/>
        <v>0</v>
      </c>
      <c r="AA23" s="29" t="e">
        <f>Z23*IF(C23&lt;=3,3.5-С5,IF(B23&lt;85,0.05,LOOKUP(B23,{85,90,95},{0.1,0.2,0.3})))</f>
        <v>#NAME?</v>
      </c>
      <c r="AB23" s="46"/>
      <c r="AC23" s="17">
        <f t="shared" si="8"/>
        <v>0</v>
      </c>
      <c r="AD23" s="17">
        <f>AC23*IF(C23&lt;=3,3.5-C23,IF(B23&lt;85,0.05,LOOKUP(B23,{85,90,95},{0.1,0.2,0.3})))</f>
        <v>0</v>
      </c>
      <c r="AE23" s="48"/>
      <c r="AF23" s="27">
        <f t="shared" si="9"/>
        <v>0</v>
      </c>
      <c r="AG23" s="30">
        <f>AF23*IF(C23&lt;=3,3.5-C23,IF(B23&lt;85,0.05,LOOKUP(B23,{85,90,95},{0.1,0.2,0.3})))</f>
        <v>0</v>
      </c>
    </row>
    <row r="24" spans="1:33" x14ac:dyDescent="0.25">
      <c r="A24" s="35">
        <v>20</v>
      </c>
      <c r="B24" s="39"/>
      <c r="C24" s="40"/>
      <c r="D24" s="41"/>
      <c r="E24" s="34">
        <f t="shared" si="0"/>
        <v>0</v>
      </c>
      <c r="F24" s="34">
        <f>E24*IF(C24&lt;=3,3.5-C24,IF(B24&lt;85,0.05,LOOKUP(B24,{85,90,95},{0.1,0.2,0.3})))</f>
        <v>0</v>
      </c>
      <c r="G24" s="43"/>
      <c r="H24" s="26">
        <f t="shared" si="1"/>
        <v>0</v>
      </c>
      <c r="I24" s="29">
        <f>H24*IF(C24&lt;=3,3.5-C24,IF(B24&lt;85,0.05,LOOKUP(B24,{85,90,95},{0.1,0.2,0.3})))</f>
        <v>0</v>
      </c>
      <c r="J24" s="46"/>
      <c r="K24" s="17">
        <f t="shared" si="2"/>
        <v>0</v>
      </c>
      <c r="L24" s="17">
        <f>K24*IF(C24&lt;=3,3.5-C24,IF(B24&lt;85,0.05,ПРСМОТР(B24,{85,90,95},{0.1,0.2,0.3})))</f>
        <v>0</v>
      </c>
      <c r="M24" s="48"/>
      <c r="N24" s="27">
        <f t="shared" si="3"/>
        <v>0</v>
      </c>
      <c r="O24" s="30">
        <f>N24*IF(C24&lt;=3,3.5-C24,IF(B24&lt;85,0.05,LOOKUP(B24,{85,90,95},{0.1,0.2,0.3})))</f>
        <v>0</v>
      </c>
      <c r="P24" s="50"/>
      <c r="Q24" s="25">
        <f t="shared" si="4"/>
        <v>0</v>
      </c>
      <c r="R24" s="25">
        <f>Q24*IF(C24&lt;=3,3.5-C24,IF(B24&lt;85,0.05,LOOKUP(B24,{85,90,95},{0.1,0.2,0.3})))</f>
        <v>0</v>
      </c>
      <c r="S24" s="52"/>
      <c r="T24" s="28">
        <f t="shared" si="5"/>
        <v>0</v>
      </c>
      <c r="U24" s="31">
        <f>T24*IF(C24&lt;=3,3.5-C24,IF(B24&lt;85,0.05,LOOKUP(B24,{85,90,95},{0.1,0.2,0.3})))</f>
        <v>0</v>
      </c>
      <c r="V24" s="41"/>
      <c r="W24" s="34">
        <f t="shared" si="6"/>
        <v>0</v>
      </c>
      <c r="X24" s="34">
        <f>W24*IF(C24&lt;=3,3.5-C24,IF(B24&lt;85,0.05,LOOKUP(B24,{85,90,95},{0.1,0.2,0.3})))</f>
        <v>0</v>
      </c>
      <c r="Y24" s="43"/>
      <c r="Z24" s="26">
        <f t="shared" si="7"/>
        <v>0</v>
      </c>
      <c r="AA24" s="29" t="e">
        <f>Z24*IF(C24&lt;=3,3.5-С5,IF(B24&lt;85,0.05,LOOKUP(B24,{85,90,95},{0.1,0.2,0.3})))</f>
        <v>#NAME?</v>
      </c>
      <c r="AB24" s="46"/>
      <c r="AC24" s="17">
        <f t="shared" si="8"/>
        <v>0</v>
      </c>
      <c r="AD24" s="17">
        <f>AC24*IF(C24&lt;=3,3.5-C24,IF(B24&lt;85,0.05,LOOKUP(B24,{85,90,95},{0.1,0.2,0.3})))</f>
        <v>0</v>
      </c>
      <c r="AE24" s="48"/>
      <c r="AF24" s="27">
        <f t="shared" si="9"/>
        <v>0</v>
      </c>
      <c r="AG24" s="30">
        <f>AF24*IF(C24&lt;=3,3.5-C24,IF(B24&lt;85,0.05,LOOKUP(B24,{85,90,95},{0.1,0.2,0.3})))</f>
        <v>0</v>
      </c>
    </row>
    <row r="25" spans="1:33" x14ac:dyDescent="0.25">
      <c r="A25" s="35">
        <v>21</v>
      </c>
      <c r="B25" s="39"/>
      <c r="C25" s="40"/>
      <c r="D25" s="41"/>
      <c r="E25" s="34">
        <f t="shared" si="0"/>
        <v>0</v>
      </c>
      <c r="F25" s="34">
        <f>E25*IF(C25&lt;=3,3.5-C25,IF(B25&lt;85,0.05,LOOKUP(B25,{85,90,95},{0.1,0.2,0.3})))</f>
        <v>0</v>
      </c>
      <c r="G25" s="43"/>
      <c r="H25" s="26">
        <f t="shared" si="1"/>
        <v>0</v>
      </c>
      <c r="I25" s="29">
        <f>H25*IF(C25&lt;=3,3.5-C25,IF(B25&lt;85,0.05,LOOKUP(B25,{85,90,95},{0.1,0.2,0.3})))</f>
        <v>0</v>
      </c>
      <c r="J25" s="46"/>
      <c r="K25" s="17">
        <f t="shared" si="2"/>
        <v>0</v>
      </c>
      <c r="L25" s="17">
        <f>K25*IF(C25&lt;=3,3.5-C25,IF(B25&lt;85,0.05,ПРСМОТР(B25,{85,90,95},{0.1,0.2,0.3})))</f>
        <v>0</v>
      </c>
      <c r="M25" s="48"/>
      <c r="N25" s="27">
        <f t="shared" si="3"/>
        <v>0</v>
      </c>
      <c r="O25" s="30">
        <f>N25*IF(C25&lt;=3,3.5-C25,IF(B25&lt;85,0.05,LOOKUP(B25,{85,90,95},{0.1,0.2,0.3})))</f>
        <v>0</v>
      </c>
      <c r="P25" s="50"/>
      <c r="Q25" s="25">
        <f>B25-P25</f>
        <v>0</v>
      </c>
      <c r="R25" s="25">
        <f>Q25*IF(C25&lt;=3,3.5-C25,IF(B25&lt;85,0.05,LOOKUP(B25,{85,90,95},{0.1,0.2,0.3})))</f>
        <v>0</v>
      </c>
      <c r="S25" s="52"/>
      <c r="T25" s="28">
        <f t="shared" si="5"/>
        <v>0</v>
      </c>
      <c r="U25" s="31">
        <f>T25*IF(C25&lt;=3,3.5-C25,IF(B25&lt;85,0.05,LOOKUP(B25,{85,90,95},{0.1,0.2,0.3})))</f>
        <v>0</v>
      </c>
      <c r="V25" s="41"/>
      <c r="W25" s="34">
        <f t="shared" si="6"/>
        <v>0</v>
      </c>
      <c r="X25" s="34">
        <f>W25*IF(C25&lt;=3,3.5-C25,IF(B25&lt;85,0.05,LOOKUP(B25,{85,90,95},{0.1,0.2,0.3})))</f>
        <v>0</v>
      </c>
      <c r="Y25" s="43"/>
      <c r="Z25" s="26">
        <f t="shared" si="7"/>
        <v>0</v>
      </c>
      <c r="AA25" s="29" t="e">
        <f>Z25*IF(C25&lt;=3,3.5-С5,IF(B25&lt;85,0.05,LOOKUP(B25,{85,90,95},{0.1,0.2,0.3})))</f>
        <v>#NAME?</v>
      </c>
      <c r="AB25" s="46"/>
      <c r="AC25" s="17">
        <f t="shared" si="8"/>
        <v>0</v>
      </c>
      <c r="AD25" s="17">
        <f>AC25*IF(C25&lt;=3,3.5-C25,IF(B25&lt;85,0.05,LOOKUP(B25,{85,90,95},{0.1,0.2,0.3})))</f>
        <v>0</v>
      </c>
      <c r="AE25" s="48"/>
      <c r="AF25" s="27">
        <f t="shared" si="9"/>
        <v>0</v>
      </c>
      <c r="AG25" s="30">
        <f>AF25*IF(C25&lt;=3,3.5-C25,IF(B25&lt;85,0.05,LOOKUP(B25,{85,90,95},{0.1,0.2,0.3})))</f>
        <v>0</v>
      </c>
    </row>
    <row r="26" spans="1:33" x14ac:dyDescent="0.25">
      <c r="A26" s="35">
        <v>22</v>
      </c>
      <c r="B26" s="39"/>
      <c r="C26" s="40"/>
      <c r="D26" s="41"/>
      <c r="E26" s="34">
        <f t="shared" si="0"/>
        <v>0</v>
      </c>
      <c r="F26" s="34">
        <f>E26*IF(C26&lt;=3,3.5-C26,IF(B26&lt;85,0.05,LOOKUP(B26,{85,90,95},{0.1,0.2,0.3})))</f>
        <v>0</v>
      </c>
      <c r="G26" s="43"/>
      <c r="H26" s="26">
        <f t="shared" si="1"/>
        <v>0</v>
      </c>
      <c r="I26" s="29">
        <f>H26*IF(C26&lt;=3,3.5-C26,IF(B26&lt;85,0.05,LOOKUP(B26,{85,90,95},{0.1,0.2,0.3})))</f>
        <v>0</v>
      </c>
      <c r="J26" s="46"/>
      <c r="K26" s="17">
        <f t="shared" si="2"/>
        <v>0</v>
      </c>
      <c r="L26" s="17">
        <f>K26*IF(C26&lt;=3,3.5-C26,IF(B26&lt;85,0.05,ПРСМОТР(B26,{85,90,95},{0.1,0.2,0.3})))</f>
        <v>0</v>
      </c>
      <c r="M26" s="48"/>
      <c r="N26" s="27">
        <f t="shared" si="3"/>
        <v>0</v>
      </c>
      <c r="O26" s="30">
        <f>N26*IF(C26&lt;=3,3.5-C26,IF(B26&lt;85,0.05,LOOKUP(B26,{85,90,95},{0.1,0.2,0.3})))</f>
        <v>0</v>
      </c>
      <c r="P26" s="50"/>
      <c r="Q26" s="25">
        <f t="shared" si="4"/>
        <v>0</v>
      </c>
      <c r="R26" s="25">
        <f>Q26*IF(C26&lt;=3,3.5-C26,IF(B26&lt;85,0.05,LOOKUP(B26,{85,90,95},{0.1,0.2,0.3})))</f>
        <v>0</v>
      </c>
      <c r="S26" s="52"/>
      <c r="T26" s="28">
        <f t="shared" si="5"/>
        <v>0</v>
      </c>
      <c r="U26" s="31">
        <f>T26*IF(C26&lt;=3,3.5-C26,IF(B26&lt;85,0.05,LOOKUP(B26,{85,90,95},{0.1,0.2,0.3})))</f>
        <v>0</v>
      </c>
      <c r="V26" s="41"/>
      <c r="W26" s="34">
        <f t="shared" si="6"/>
        <v>0</v>
      </c>
      <c r="X26" s="34">
        <f>W26*IF(C26&lt;=3,3.5-C26,IF(B26&lt;85,0.05,LOOKUP(B26,{85,90,95},{0.1,0.2,0.3})))</f>
        <v>0</v>
      </c>
      <c r="Y26" s="43"/>
      <c r="Z26" s="26">
        <f t="shared" si="7"/>
        <v>0</v>
      </c>
      <c r="AA26" s="29" t="e">
        <f>Z26*IF(C26&lt;=3,3.5-С5,IF(B26&lt;85,0.05,LOOKUP(B26,{85,90,95},{0.1,0.2,0.3})))</f>
        <v>#NAME?</v>
      </c>
      <c r="AB26" s="46"/>
      <c r="AC26" s="17">
        <f t="shared" si="8"/>
        <v>0</v>
      </c>
      <c r="AD26" s="17">
        <f>AC26*IF(C26&lt;=3,3.5-C26,IF(B26&lt;85,0.05,LOOKUP(B26,{85,90,95},{0.1,0.2,0.3})))</f>
        <v>0</v>
      </c>
      <c r="AE26" s="48"/>
      <c r="AF26" s="27">
        <f t="shared" si="9"/>
        <v>0</v>
      </c>
      <c r="AG26" s="30">
        <f>AF26*IF(C26&lt;=3,3.5-C26,IF(B26&lt;85,0.05,LOOKUP(B26,{85,90,95},{0.1,0.2,0.3})))</f>
        <v>0</v>
      </c>
    </row>
    <row r="27" spans="1:33" x14ac:dyDescent="0.25">
      <c r="A27" s="35">
        <v>23</v>
      </c>
      <c r="B27" s="39"/>
      <c r="C27" s="40"/>
      <c r="D27" s="41"/>
      <c r="E27" s="34">
        <f t="shared" si="0"/>
        <v>0</v>
      </c>
      <c r="F27" s="34">
        <f>E27*IF(C27&lt;=3,3.5-C27,IF(B27&lt;85,0.05,LOOKUP(B27,{85,90,95},{0.1,0.2,0.3})))</f>
        <v>0</v>
      </c>
      <c r="G27" s="43"/>
      <c r="H27" s="26">
        <f t="shared" si="1"/>
        <v>0</v>
      </c>
      <c r="I27" s="29">
        <f>H27*IF(C27&lt;=3,3.5-C27,IF(B27&lt;85,0.05,LOOKUP(B27,{85,90,95},{0.1,0.2,0.3})))</f>
        <v>0</v>
      </c>
      <c r="J27" s="46"/>
      <c r="K27" s="17">
        <f t="shared" si="2"/>
        <v>0</v>
      </c>
      <c r="L27" s="17">
        <f>K27*IF(C27&lt;=3,3.5-C27,IF(B27&lt;85,0.05,ПРСМОТР(B27,{85,90,95},{0.1,0.2,0.3})))</f>
        <v>0</v>
      </c>
      <c r="M27" s="48"/>
      <c r="N27" s="27">
        <f t="shared" si="3"/>
        <v>0</v>
      </c>
      <c r="O27" s="30">
        <f>N27*IF(C27&lt;=3,3.5-C27,IF(B27&lt;85,0.05,LOOKUP(B27,{85,90,95},{0.1,0.2,0.3})))</f>
        <v>0</v>
      </c>
      <c r="P27" s="50"/>
      <c r="Q27" s="25">
        <f t="shared" si="4"/>
        <v>0</v>
      </c>
      <c r="R27" s="25">
        <f>Q27*IF(C27&lt;=3,3.5-C27,IF(B27&lt;85,0.05,LOOKUP(B27,{85,90,95},{0.1,0.2,0.3})))</f>
        <v>0</v>
      </c>
      <c r="S27" s="52"/>
      <c r="T27" s="28">
        <f t="shared" si="5"/>
        <v>0</v>
      </c>
      <c r="U27" s="31">
        <f>T27*IF(C27&lt;=3,3.5-C27,IF(B27&lt;85,0.05,LOOKUP(B27,{85,90,95},{0.1,0.2,0.3})))</f>
        <v>0</v>
      </c>
      <c r="V27" s="41"/>
      <c r="W27" s="34">
        <f t="shared" si="6"/>
        <v>0</v>
      </c>
      <c r="X27" s="34">
        <f>W27*IF(C27&lt;=3,3.5-C27,IF(B27&lt;85,0.05,LOOKUP(B27,{85,90,95},{0.1,0.2,0.3})))</f>
        <v>0</v>
      </c>
      <c r="Y27" s="43"/>
      <c r="Z27" s="26">
        <f t="shared" si="7"/>
        <v>0</v>
      </c>
      <c r="AA27" s="29" t="e">
        <f>Z27*IF(C27&lt;=3,3.5-С5,IF(B27&lt;85,0.05,LOOKUP(B27,{85,90,95},{0.1,0.2,0.3})))</f>
        <v>#NAME?</v>
      </c>
      <c r="AB27" s="46"/>
      <c r="AC27" s="17">
        <f t="shared" si="8"/>
        <v>0</v>
      </c>
      <c r="AD27" s="17">
        <f>AC27*IF(C27&lt;=3,3.5-C27,IF(B27&lt;85,0.05,LOOKUP(B27,{85,90,95},{0.1,0.2,0.3})))</f>
        <v>0</v>
      </c>
      <c r="AE27" s="48"/>
      <c r="AF27" s="27">
        <f t="shared" si="9"/>
        <v>0</v>
      </c>
      <c r="AG27" s="30">
        <f>AF27*IF(C27&lt;=3,3.5-C27,IF(B27&lt;85,0.05,LOOKUP(B27,{85,90,95},{0.1,0.2,0.3})))</f>
        <v>0</v>
      </c>
    </row>
    <row r="28" spans="1:33" x14ac:dyDescent="0.25">
      <c r="A28" s="35">
        <v>24</v>
      </c>
      <c r="B28" s="39"/>
      <c r="C28" s="40"/>
      <c r="D28" s="41"/>
      <c r="E28" s="34">
        <f t="shared" si="0"/>
        <v>0</v>
      </c>
      <c r="F28" s="34">
        <f>E28*IF(C28&lt;=3,3.5-C28,IF(B28&lt;85,0.05,LOOKUP(B28,{85,90,95},{0.1,0.2,0.3})))</f>
        <v>0</v>
      </c>
      <c r="G28" s="43"/>
      <c r="H28" s="26">
        <f>C28-G28</f>
        <v>0</v>
      </c>
      <c r="I28" s="29">
        <f>H28*IF(C28&lt;=3,3.5-C28,IF(B28&lt;85,0.05,LOOKUP(B28,{85,90,95},{0.1,0.2,0.3})))</f>
        <v>0</v>
      </c>
      <c r="J28" s="46"/>
      <c r="K28" s="17">
        <f t="shared" si="2"/>
        <v>0</v>
      </c>
      <c r="L28" s="17">
        <f>K28*IF(C28&lt;=3,3.5-C28,IF(B28&lt;85,0.05,ПРСМОТР(B28,{85,90,95},{0.1,0.2,0.3})))</f>
        <v>0</v>
      </c>
      <c r="M28" s="48"/>
      <c r="N28" s="27">
        <f t="shared" si="3"/>
        <v>0</v>
      </c>
      <c r="O28" s="30">
        <f>N28*IF(C28&lt;=3,3.5-C28,IF(B28&lt;85,0.05,LOOKUP(B28,{85,90,95},{0.1,0.2,0.3})))</f>
        <v>0</v>
      </c>
      <c r="P28" s="50"/>
      <c r="Q28" s="25">
        <f t="shared" si="4"/>
        <v>0</v>
      </c>
      <c r="R28" s="25">
        <f>Q28*IF(C28&lt;=3,3.5-C28,IF(B28&lt;85,0.05,LOOKUP(B28,{85,90,95},{0.1,0.2,0.3})))</f>
        <v>0</v>
      </c>
      <c r="S28" s="52"/>
      <c r="T28" s="28">
        <f t="shared" si="5"/>
        <v>0</v>
      </c>
      <c r="U28" s="31">
        <f>T28*IF(C28&lt;=3,3.5-C28,IF(B28&lt;85,0.05,LOOKUP(B28,{85,90,95},{0.1,0.2,0.3})))</f>
        <v>0</v>
      </c>
      <c r="V28" s="41"/>
      <c r="W28" s="34">
        <f t="shared" si="6"/>
        <v>0</v>
      </c>
      <c r="X28" s="34">
        <f>W28*IF(C28&lt;=3,3.5-C28,IF(B28&lt;85,0.05,LOOKUP(B28,{85,90,95},{0.1,0.2,0.3})))</f>
        <v>0</v>
      </c>
      <c r="Y28" s="43"/>
      <c r="Z28" s="26">
        <f t="shared" si="7"/>
        <v>0</v>
      </c>
      <c r="AA28" s="29" t="e">
        <f>Z28*IF(C28&lt;=3,3.5-С5,IF(B28&lt;85,0.05,LOOKUP(B28,{85,90,95},{0.1,0.2,0.3})))</f>
        <v>#NAME?</v>
      </c>
      <c r="AB28" s="46"/>
      <c r="AC28" s="17">
        <f t="shared" si="8"/>
        <v>0</v>
      </c>
      <c r="AD28" s="17">
        <f>AC28*IF(C28&lt;=3,3.5-C28,IF(B28&lt;85,0.05,LOOKUP(B28,{85,90,95},{0.1,0.2,0.3})))</f>
        <v>0</v>
      </c>
      <c r="AE28" s="48"/>
      <c r="AF28" s="27">
        <f t="shared" si="9"/>
        <v>0</v>
      </c>
      <c r="AG28" s="30">
        <f>AF28*IF(C28&lt;=3,3.5-C28,IF(B28&lt;85,0.05,LOOKUP(B28,{85,90,95},{0.1,0.2,0.3})))</f>
        <v>0</v>
      </c>
    </row>
    <row r="29" spans="1:33" x14ac:dyDescent="0.25">
      <c r="A29" s="35">
        <v>25</v>
      </c>
      <c r="B29" s="39"/>
      <c r="C29" s="40"/>
      <c r="D29" s="41"/>
      <c r="E29" s="34">
        <f t="shared" si="0"/>
        <v>0</v>
      </c>
      <c r="F29" s="34">
        <f>E29*IF(C29&lt;=3,3.5-C29,IF(B29&lt;85,0.05,LOOKUP(B29,{85,90,95},{0.1,0.2,0.3})))</f>
        <v>0</v>
      </c>
      <c r="G29" s="44"/>
      <c r="H29" s="26">
        <f t="shared" ref="H29:H43" si="10">C29-G29</f>
        <v>0</v>
      </c>
      <c r="I29" s="29">
        <f>H29*IF(C29&lt;=3,3.5-C29,IF(B29&lt;85,0.05,LOOKUP(B29,{85,90,95},{0.1,0.2,0.3})))</f>
        <v>0</v>
      </c>
      <c r="J29" s="46"/>
      <c r="K29" s="17">
        <f t="shared" si="2"/>
        <v>0</v>
      </c>
      <c r="L29" s="17">
        <f>K29*IF(C29&lt;=3,3.5-C29,IF(B29&lt;85,0.05,ПРСМОТР(B29,{85,90,95},{0.1,0.2,0.3})))</f>
        <v>0</v>
      </c>
      <c r="M29" s="48"/>
      <c r="N29" s="27">
        <f t="shared" si="3"/>
        <v>0</v>
      </c>
      <c r="O29" s="30">
        <f>N29*IF(C29&lt;=3,3.5-C29,IF(B29&lt;85,0.05,LOOKUP(B29,{85,90,95},{0.1,0.2,0.3})))</f>
        <v>0</v>
      </c>
      <c r="P29" s="50"/>
      <c r="Q29" s="25">
        <f>B29-P29</f>
        <v>0</v>
      </c>
      <c r="R29" s="25">
        <f>Q29*IF(C29&lt;=3,3.5-C29,IF(B29&lt;85,0.05,LOOKUP(B29,{85,90,95},{0.1,0.2,0.3})))</f>
        <v>0</v>
      </c>
      <c r="S29" s="52"/>
      <c r="T29" s="28">
        <f t="shared" si="5"/>
        <v>0</v>
      </c>
      <c r="U29" s="31">
        <f>T29*IF(C29&lt;=3,3.5-C29,IF(B29&lt;85,0.05,LOOKUP(B29,{85,90,95},{0.1,0.2,0.3})))</f>
        <v>0</v>
      </c>
      <c r="V29" s="41"/>
      <c r="W29" s="34">
        <f t="shared" si="6"/>
        <v>0</v>
      </c>
      <c r="X29" s="34">
        <f>W29*IF(C29&lt;=3,3.5-C29,IF(B29&lt;85,0.05,LOOKUP(B29,{85,90,95},{0.1,0.2,0.3})))</f>
        <v>0</v>
      </c>
      <c r="Y29" s="44"/>
      <c r="Z29" s="26">
        <f t="shared" si="7"/>
        <v>0</v>
      </c>
      <c r="AA29" s="29" t="e">
        <f>Z29*IF(C29&lt;=3,3.5-С5,IF(B29&lt;85,0.05,LOOKUP(B29,{85,90,95},{0.1,0.2,0.3})))</f>
        <v>#NAME?</v>
      </c>
      <c r="AB29" s="46"/>
      <c r="AC29" s="17">
        <f t="shared" si="8"/>
        <v>0</v>
      </c>
      <c r="AD29" s="17">
        <f>AC29*IF(C29&lt;=3,3.5-C29,IF(B29&lt;85,0.05,LOOKUP(B29,{85,90,95},{0.1,0.2,0.3})))</f>
        <v>0</v>
      </c>
      <c r="AE29" s="48"/>
      <c r="AF29" s="27">
        <f t="shared" si="9"/>
        <v>0</v>
      </c>
      <c r="AG29" s="30">
        <f>AF29*IF(C29&lt;=3,3.5-C29,IF(B29&lt;85,0.05,LOOKUP(B29,{85,90,95},{0.1,0.2,0.3})))</f>
        <v>0</v>
      </c>
    </row>
    <row r="30" spans="1:33" x14ac:dyDescent="0.25">
      <c r="A30" s="35">
        <v>26</v>
      </c>
      <c r="B30" s="39"/>
      <c r="C30" s="40"/>
      <c r="D30" s="41"/>
      <c r="E30" s="34">
        <f t="shared" si="0"/>
        <v>0</v>
      </c>
      <c r="F30" s="34">
        <f>E30*IF(C30&lt;=3,3.5-C30,IF(B30&lt;85,0.05,LOOKUP(B30,{85,90,95},{0.1,0.2,0.3})))</f>
        <v>0</v>
      </c>
      <c r="G30" s="43"/>
      <c r="H30" s="26">
        <f t="shared" si="10"/>
        <v>0</v>
      </c>
      <c r="I30" s="29">
        <f>H30*IF(C30&lt;=3,3.5-C30,IF(B30&lt;85,0.05,LOOKUP(B30,{85,90,95},{0.1,0.2,0.3})))</f>
        <v>0</v>
      </c>
      <c r="J30" s="46"/>
      <c r="K30" s="17">
        <f t="shared" si="2"/>
        <v>0</v>
      </c>
      <c r="L30" s="17">
        <f>K30*IF(C30&lt;=3,3.5-C30,IF(B30&lt;85,0.05,ПРСМОТР(B30,{85,90,95},{0.1,0.2,0.3})))</f>
        <v>0</v>
      </c>
      <c r="M30" s="48"/>
      <c r="N30" s="27">
        <f t="shared" si="3"/>
        <v>0</v>
      </c>
      <c r="O30" s="30">
        <f>N30*IF(C30&lt;=3,3.5-C30,IF(B30&lt;85,0.05,LOOKUP(B30,{85,90,95},{0.1,0.2,0.3})))</f>
        <v>0</v>
      </c>
      <c r="P30" s="50"/>
      <c r="Q30" s="25">
        <f>B30-P30</f>
        <v>0</v>
      </c>
      <c r="R30" s="25">
        <f>Q30*IF(C30&lt;=3,3.5-C30,IF(B30&lt;85,0.05,LOOKUP(B30,{85,90,95},{0.1,0.2,0.3})))</f>
        <v>0</v>
      </c>
      <c r="S30" s="52"/>
      <c r="T30" s="28">
        <f t="shared" si="5"/>
        <v>0</v>
      </c>
      <c r="U30" s="31">
        <f>T30*IF(C30&lt;=3,3.5-C30,IF(B30&lt;85,0.05,LOOKUP(B30,{85,90,95},{0.1,0.2,0.3})))</f>
        <v>0</v>
      </c>
      <c r="V30" s="41"/>
      <c r="W30" s="34">
        <f t="shared" si="6"/>
        <v>0</v>
      </c>
      <c r="X30" s="34">
        <f>W30*IF(C30&lt;=3,3.5-C30,IF(B30&lt;85,0.05,LOOKUP(B30,{85,90,95},{0.1,0.2,0.3})))</f>
        <v>0</v>
      </c>
      <c r="Y30" s="43"/>
      <c r="Z30" s="26">
        <f t="shared" si="7"/>
        <v>0</v>
      </c>
      <c r="AA30" s="29" t="e">
        <f>Z30*IF(C30&lt;=3,3.5-С5,IF(B30&lt;85,0.05,LOOKUP(B30,{85,90,95},{0.1,0.2,0.3})))</f>
        <v>#NAME?</v>
      </c>
      <c r="AB30" s="46"/>
      <c r="AC30" s="17">
        <f t="shared" si="8"/>
        <v>0</v>
      </c>
      <c r="AD30" s="17">
        <f>AC30*IF(C30&lt;=3,3.5-C30,IF(B30&lt;85,0.05,LOOKUP(B30,{85,90,95},{0.1,0.2,0.3})))</f>
        <v>0</v>
      </c>
      <c r="AE30" s="48"/>
      <c r="AF30" s="27">
        <f t="shared" si="9"/>
        <v>0</v>
      </c>
      <c r="AG30" s="30">
        <f>AF30*IF(C30&lt;=3,3.5-C30,IF(B30&lt;85,0.05,LOOKUP(B30,{85,90,95},{0.1,0.2,0.3})))</f>
        <v>0</v>
      </c>
    </row>
    <row r="31" spans="1:33" x14ac:dyDescent="0.25">
      <c r="A31" s="35">
        <v>27</v>
      </c>
      <c r="B31" s="39"/>
      <c r="C31" s="40"/>
      <c r="D31" s="41"/>
      <c r="E31" s="34">
        <f t="shared" si="0"/>
        <v>0</v>
      </c>
      <c r="F31" s="34">
        <f>E31*IF(C31&lt;=3,3.5-C31,IF(B31&lt;85,0.05,LOOKUP(B31,{85,90,95},{0.1,0.2,0.3})))</f>
        <v>0</v>
      </c>
      <c r="G31" s="43"/>
      <c r="H31" s="26">
        <f t="shared" si="10"/>
        <v>0</v>
      </c>
      <c r="I31" s="29">
        <f>H31*IF(C31&lt;=3,3.5-C31,IF(B31&lt;85,0.05,LOOKUP(B31,{85,90,95},{0.1,0.2,0.3})))</f>
        <v>0</v>
      </c>
      <c r="J31" s="46"/>
      <c r="K31" s="17">
        <f t="shared" si="2"/>
        <v>0</v>
      </c>
      <c r="L31" s="17">
        <f>K31*IF(C31&lt;=3,3.5-C31,IF(B31&lt;85,0.05,ПРСМОТР(B31,{85,90,95},{0.1,0.2,0.3})))</f>
        <v>0</v>
      </c>
      <c r="M31" s="48"/>
      <c r="N31" s="27">
        <f t="shared" si="3"/>
        <v>0</v>
      </c>
      <c r="O31" s="30">
        <f>N31*IF(C31&lt;=3,3.5-C31,IF(B31&lt;85,0.05,LOOKUP(B31,{85,90,95},{0.1,0.2,0.3})))</f>
        <v>0</v>
      </c>
      <c r="P31" s="50"/>
      <c r="Q31" s="25">
        <f t="shared" ref="Q31:Q57" si="11">B31-P31</f>
        <v>0</v>
      </c>
      <c r="R31" s="25">
        <f>Q31*IF(C31&lt;=3,3.5-C31,IF(B31&lt;85,0.05,LOOKUP(B31,{85,90,95},{0.1,0.2,0.3})))</f>
        <v>0</v>
      </c>
      <c r="S31" s="52"/>
      <c r="T31" s="28">
        <f t="shared" si="5"/>
        <v>0</v>
      </c>
      <c r="U31" s="31">
        <f>T31*IF(C31&lt;=3,3.5-C31,IF(B31&lt;85,0.05,LOOKUP(B31,{85,90,95},{0.1,0.2,0.3})))</f>
        <v>0</v>
      </c>
      <c r="V31" s="41"/>
      <c r="W31" s="34">
        <f t="shared" si="6"/>
        <v>0</v>
      </c>
      <c r="X31" s="34">
        <f>W31*IF(C31&lt;=3,3.5-C31,IF(B31&lt;85,0.05,LOOKUP(B31,{85,90,95},{0.1,0.2,0.3})))</f>
        <v>0</v>
      </c>
      <c r="Y31" s="43"/>
      <c r="Z31" s="26">
        <f t="shared" si="7"/>
        <v>0</v>
      </c>
      <c r="AA31" s="29" t="e">
        <f>Z31*IF(C31&lt;=3,3.5-С5,IF(B31&lt;85,0.05,LOOKUP(B31,{85,90,95},{0.1,0.2,0.3})))</f>
        <v>#NAME?</v>
      </c>
      <c r="AB31" s="46"/>
      <c r="AC31" s="17">
        <f t="shared" si="8"/>
        <v>0</v>
      </c>
      <c r="AD31" s="17">
        <f>AC31*IF(C31&lt;=3,3.5-C31,IF(B31&lt;85,0.05,LOOKUP(B31,{85,90,95},{0.1,0.2,0.3})))</f>
        <v>0</v>
      </c>
      <c r="AE31" s="48"/>
      <c r="AF31" s="27">
        <f t="shared" si="9"/>
        <v>0</v>
      </c>
      <c r="AG31" s="30">
        <f>AF31*IF(C31&lt;=3,3.5-C31,IF(B31&lt;85,0.05,LOOKUP(B31,{85,90,95},{0.1,0.2,0.3})))</f>
        <v>0</v>
      </c>
    </row>
    <row r="32" spans="1:33" x14ac:dyDescent="0.25">
      <c r="A32" s="35">
        <v>28</v>
      </c>
      <c r="B32" s="39"/>
      <c r="C32" s="40"/>
      <c r="D32" s="41"/>
      <c r="E32" s="34">
        <f t="shared" si="0"/>
        <v>0</v>
      </c>
      <c r="F32" s="34">
        <f>E32*IF(C32&lt;=3,3.5-C32,IF(B32&lt;85,0.05,LOOKUP(B32,{85,90,95},{0.1,0.2,0.3})))</f>
        <v>0</v>
      </c>
      <c r="G32" s="43"/>
      <c r="H32" s="26">
        <f t="shared" si="10"/>
        <v>0</v>
      </c>
      <c r="I32" s="29">
        <f>H32*IF(C32&lt;=3,3.5-C32,IF(B32&lt;85,0.05,LOOKUP(B32,{85,90,95},{0.1,0.2,0.3})))</f>
        <v>0</v>
      </c>
      <c r="J32" s="46"/>
      <c r="K32" s="17">
        <f t="shared" si="2"/>
        <v>0</v>
      </c>
      <c r="L32" s="17">
        <f>K32*IF(C32&lt;=3,3.5-C32,IF(B32&lt;85,0.05,ПРСМОТР(B32,{85,90,95},{0.1,0.2,0.3})))</f>
        <v>0</v>
      </c>
      <c r="M32" s="48"/>
      <c r="N32" s="27">
        <f t="shared" si="3"/>
        <v>0</v>
      </c>
      <c r="O32" s="30">
        <f>N32*IF(C32&lt;=3,3.5-C32,IF(B32&lt;85,0.05,LOOKUP(B32,{85,90,95},{0.1,0.2,0.3})))</f>
        <v>0</v>
      </c>
      <c r="P32" s="50"/>
      <c r="Q32" s="25">
        <f t="shared" si="11"/>
        <v>0</v>
      </c>
      <c r="R32" s="25">
        <f>Q32*IF(C32&lt;=3,3.5-C32,IF(B32&lt;85,0.05,LOOKUP(B32,{85,90,95},{0.1,0.2,0.3})))</f>
        <v>0</v>
      </c>
      <c r="S32" s="52"/>
      <c r="T32" s="28">
        <f t="shared" si="5"/>
        <v>0</v>
      </c>
      <c r="U32" s="31">
        <f>T32*IF(C32&lt;=3,3.5-C32,IF(B32&lt;85,0.05,LOOKUP(B32,{85,90,95},{0.1,0.2,0.3})))</f>
        <v>0</v>
      </c>
      <c r="V32" s="41"/>
      <c r="W32" s="34">
        <f t="shared" si="6"/>
        <v>0</v>
      </c>
      <c r="X32" s="34">
        <f>W32*IF(C32&lt;=3,3.5-C32,IF(B32&lt;85,0.05,LOOKUP(B32,{85,90,95},{0.1,0.2,0.3})))</f>
        <v>0</v>
      </c>
      <c r="Y32" s="43"/>
      <c r="Z32" s="26">
        <f t="shared" si="7"/>
        <v>0</v>
      </c>
      <c r="AA32" s="29" t="e">
        <f>Z32*IF(C32&lt;=3,3.5-С5,IF(B32&lt;85,0.05,LOOKUP(B32,{85,90,95},{0.1,0.2,0.3})))</f>
        <v>#NAME?</v>
      </c>
      <c r="AB32" s="46"/>
      <c r="AC32" s="17">
        <f t="shared" si="8"/>
        <v>0</v>
      </c>
      <c r="AD32" s="17">
        <f>AC32*IF(C32&lt;=3,3.5-C32,IF(B32&lt;85,0.05,LOOKUP(B32,{85,90,95},{0.1,0.2,0.3})))</f>
        <v>0</v>
      </c>
      <c r="AE32" s="48"/>
      <c r="AF32" s="27">
        <f t="shared" si="9"/>
        <v>0</v>
      </c>
      <c r="AG32" s="30">
        <f>AF32*IF(C32&lt;=3,3.5-C32,IF(B32&lt;85,0.05,LOOKUP(B32,{85,90,95},{0.1,0.2,0.3})))</f>
        <v>0</v>
      </c>
    </row>
    <row r="33" spans="1:33" x14ac:dyDescent="0.25">
      <c r="A33" s="35">
        <v>29</v>
      </c>
      <c r="B33" s="39"/>
      <c r="C33" s="40"/>
      <c r="D33" s="41"/>
      <c r="E33" s="34">
        <f t="shared" si="0"/>
        <v>0</v>
      </c>
      <c r="F33" s="34">
        <f>E33*IF(C33&lt;=3,3.5-C33,IF(B33&lt;85,0.05,LOOKUP(B33,{85,90,95},{0.1,0.2,0.3})))</f>
        <v>0</v>
      </c>
      <c r="G33" s="43"/>
      <c r="H33" s="26">
        <f t="shared" si="10"/>
        <v>0</v>
      </c>
      <c r="I33" s="29">
        <f>H33*IF(C33&lt;=3,3.5-C33,IF(B33&lt;85,0.05,LOOKUP(B33,{85,90,95},{0.1,0.2,0.3})))</f>
        <v>0</v>
      </c>
      <c r="J33" s="46"/>
      <c r="K33" s="17">
        <f t="shared" si="2"/>
        <v>0</v>
      </c>
      <c r="L33" s="17">
        <f>K33*IF(C33&lt;=3,3.5-C33,IF(B33&lt;85,0.05,ПРСМОТР(B33,{85,90,95},{0.1,0.2,0.3})))</f>
        <v>0</v>
      </c>
      <c r="M33" s="48"/>
      <c r="N33" s="27">
        <f t="shared" si="3"/>
        <v>0</v>
      </c>
      <c r="O33" s="30">
        <f>N33*IF(C33&lt;=3,3.5-C33,IF(B33&lt;85,0.05,LOOKUP(B33,{85,90,95},{0.1,0.2,0.3})))</f>
        <v>0</v>
      </c>
      <c r="P33" s="50"/>
      <c r="Q33" s="25">
        <f t="shared" si="11"/>
        <v>0</v>
      </c>
      <c r="R33" s="25">
        <f>Q33*IF(C33&lt;=3,3.5-C33,IF(B33&lt;85,0.05,LOOKUP(B33,{85,90,95},{0.1,0.2,0.3})))</f>
        <v>0</v>
      </c>
      <c r="S33" s="52"/>
      <c r="T33" s="28">
        <f t="shared" si="5"/>
        <v>0</v>
      </c>
      <c r="U33" s="31">
        <f>T33*IF(C33&lt;=3,3.5-C33,IF(B33&lt;85,0.05,LOOKUP(B33,{85,90,95},{0.1,0.2,0.3})))</f>
        <v>0</v>
      </c>
      <c r="V33" s="41"/>
      <c r="W33" s="34">
        <f t="shared" si="6"/>
        <v>0</v>
      </c>
      <c r="X33" s="34">
        <f>W33*IF(C33&lt;=3,3.5-C33,IF(B33&lt;85,0.05,LOOKUP(B33,{85,90,95},{0.1,0.2,0.3})))</f>
        <v>0</v>
      </c>
      <c r="Y33" s="43"/>
      <c r="Z33" s="26">
        <f t="shared" si="7"/>
        <v>0</v>
      </c>
      <c r="AA33" s="29" t="e">
        <f>Z33*IF(C33&lt;=3,3.5-С5,IF(B33&lt;85,0.05,LOOKUP(B33,{85,90,95},{0.1,0.2,0.3})))</f>
        <v>#NAME?</v>
      </c>
      <c r="AB33" s="46"/>
      <c r="AC33" s="17">
        <f t="shared" si="8"/>
        <v>0</v>
      </c>
      <c r="AD33" s="17">
        <f>AC33*IF(C33&lt;=3,3.5-C33,IF(B33&lt;85,0.05,LOOKUP(B33,{85,90,95},{0.1,0.2,0.3})))</f>
        <v>0</v>
      </c>
      <c r="AE33" s="48"/>
      <c r="AF33" s="27">
        <f t="shared" si="9"/>
        <v>0</v>
      </c>
      <c r="AG33" s="30">
        <f>AF33*IF(C33&lt;=3,3.5-C33,IF(B33&lt;85,0.05,LOOKUP(B33,{85,90,95},{0.1,0.2,0.3})))</f>
        <v>0</v>
      </c>
    </row>
    <row r="34" spans="1:33" x14ac:dyDescent="0.25">
      <c r="A34" s="35">
        <v>30</v>
      </c>
      <c r="B34" s="39"/>
      <c r="C34" s="40"/>
      <c r="D34" s="41"/>
      <c r="E34" s="34">
        <f t="shared" si="0"/>
        <v>0</v>
      </c>
      <c r="F34" s="34">
        <f>E34*IF(C34&lt;=3,3.5-C34,IF(B34&lt;85,0.05,LOOKUP(B34,{85,90,95},{0.1,0.2,0.3})))</f>
        <v>0</v>
      </c>
      <c r="G34" s="44"/>
      <c r="H34" s="26">
        <f t="shared" si="10"/>
        <v>0</v>
      </c>
      <c r="I34" s="29">
        <f>H34*IF(C34&lt;=3,3.5-C34,IF(B34&lt;85,0.05,LOOKUP(B34,{85,90,95},{0.1,0.2,0.3})))</f>
        <v>0</v>
      </c>
      <c r="J34" s="46"/>
      <c r="K34" s="17">
        <f t="shared" si="2"/>
        <v>0</v>
      </c>
      <c r="L34" s="17">
        <f>K34*IF(C34&lt;=3,3.5-C34,IF(B34&lt;85,0.05,ПРСМОТР(B34,{85,90,95},{0.1,0.2,0.3})))</f>
        <v>0</v>
      </c>
      <c r="M34" s="48"/>
      <c r="N34" s="27">
        <f t="shared" si="3"/>
        <v>0</v>
      </c>
      <c r="O34" s="30">
        <f>N34*IF(C34&lt;=3,3.5-C34,IF(B34&lt;85,0.05,LOOKUP(B34,{85,90,95},{0.1,0.2,0.3})))</f>
        <v>0</v>
      </c>
      <c r="P34" s="50"/>
      <c r="Q34" s="25">
        <f t="shared" si="11"/>
        <v>0</v>
      </c>
      <c r="R34" s="25">
        <f>Q34*IF(C34&lt;=3,3.5-C34,IF(B34&lt;85,0.05,LOOKUP(B34,{85,90,95},{0.1,0.2,0.3})))</f>
        <v>0</v>
      </c>
      <c r="S34" s="52"/>
      <c r="T34" s="28">
        <f t="shared" si="5"/>
        <v>0</v>
      </c>
      <c r="U34" s="31">
        <f>T34*IF(C34&lt;=3,3.5-C34,IF(B34&lt;85,0.05,LOOKUP(B34,{85,90,95},{0.1,0.2,0.3})))</f>
        <v>0</v>
      </c>
      <c r="V34" s="41"/>
      <c r="W34" s="34">
        <f t="shared" si="6"/>
        <v>0</v>
      </c>
      <c r="X34" s="34">
        <f>W34*IF(C34&lt;=3,3.5-C34,IF(B34&lt;85,0.05,LOOKUP(B34,{85,90,95},{0.1,0.2,0.3})))</f>
        <v>0</v>
      </c>
      <c r="Y34" s="44"/>
      <c r="Z34" s="26">
        <f t="shared" si="7"/>
        <v>0</v>
      </c>
      <c r="AA34" s="29" t="e">
        <f>Z34*IF(C34&lt;=3,3.5-С5,IF(B34&lt;85,0.05,LOOKUP(B34,{85,90,95},{0.1,0.2,0.3})))</f>
        <v>#NAME?</v>
      </c>
      <c r="AB34" s="46"/>
      <c r="AC34" s="17">
        <f t="shared" si="8"/>
        <v>0</v>
      </c>
      <c r="AD34" s="17">
        <f>AC34*IF(C34&lt;=3,3.5-C34,IF(B34&lt;85,0.05,LOOKUP(B34,{85,90,95},{0.1,0.2,0.3})))</f>
        <v>0</v>
      </c>
      <c r="AE34" s="48"/>
      <c r="AF34" s="27">
        <f t="shared" si="9"/>
        <v>0</v>
      </c>
      <c r="AG34" s="30">
        <f>AF34*IF(C34&lt;=3,3.5-C34,IF(B34&lt;85,0.05,LOOKUP(B34,{85,90,95},{0.1,0.2,0.3})))</f>
        <v>0</v>
      </c>
    </row>
    <row r="35" spans="1:33" x14ac:dyDescent="0.25">
      <c r="A35" s="35">
        <v>31</v>
      </c>
      <c r="B35" s="39"/>
      <c r="C35" s="40"/>
      <c r="D35" s="41"/>
      <c r="E35" s="34">
        <f t="shared" si="0"/>
        <v>0</v>
      </c>
      <c r="F35" s="34">
        <f>E35*IF(C35&lt;=3,3.5-C35,IF(B35&lt;85,0.05,LOOKUP(B35,{85,90,95},{0.1,0.2,0.3})))</f>
        <v>0</v>
      </c>
      <c r="G35" s="44"/>
      <c r="H35" s="26">
        <f t="shared" si="10"/>
        <v>0</v>
      </c>
      <c r="I35" s="29">
        <f>H35*IF(C35&lt;=3,3.5-C35,IF(B35&lt;85,0.05,LOOKUP(B35,{85,90,95},{0.1,0.2,0.3})))</f>
        <v>0</v>
      </c>
      <c r="J35" s="46"/>
      <c r="K35" s="17">
        <f t="shared" si="2"/>
        <v>0</v>
      </c>
      <c r="L35" s="17">
        <f>K35*IF(C35&lt;=3,3.5-C35,IF(B35&lt;85,0.05,ПРСМОТР(B35,{85,90,95},{0.1,0.2,0.3})))</f>
        <v>0</v>
      </c>
      <c r="M35" s="48"/>
      <c r="N35" s="27">
        <f t="shared" si="3"/>
        <v>0</v>
      </c>
      <c r="O35" s="30">
        <f>N35*IF(C35&lt;=3,3.5-C35,IF(B35&lt;85,0.05,LOOKUP(B35,{85,90,95},{0.1,0.2,0.3})))</f>
        <v>0</v>
      </c>
      <c r="P35" s="50"/>
      <c r="Q35" s="25">
        <f t="shared" si="11"/>
        <v>0</v>
      </c>
      <c r="R35" s="25">
        <f>Q35*IF(C35&lt;=3,3.5-C35,IF(B35&lt;85,0.05,LOOKUP(B35,{85,90,95},{0.1,0.2,0.3})))</f>
        <v>0</v>
      </c>
      <c r="S35" s="52"/>
      <c r="T35" s="28">
        <f t="shared" si="5"/>
        <v>0</v>
      </c>
      <c r="U35" s="31">
        <f>T35*IF(C35&lt;=3,3.5-C35,IF(B35&lt;85,0.05,LOOKUP(B35,{85,90,95},{0.1,0.2,0.3})))</f>
        <v>0</v>
      </c>
      <c r="V35" s="41"/>
      <c r="W35" s="34">
        <f t="shared" si="6"/>
        <v>0</v>
      </c>
      <c r="X35" s="34">
        <f>W35*IF(C35&lt;=3,3.5-C35,IF(B35&lt;85,0.05,LOOKUP(B35,{85,90,95},{0.1,0.2,0.3})))</f>
        <v>0</v>
      </c>
      <c r="Y35" s="44"/>
      <c r="Z35" s="26">
        <f t="shared" si="7"/>
        <v>0</v>
      </c>
      <c r="AA35" s="29" t="e">
        <f>Z35*IF(C35&lt;=3,3.5-С5,IF(B35&lt;85,0.05,LOOKUP(B35,{85,90,95},{0.1,0.2,0.3})))</f>
        <v>#NAME?</v>
      </c>
      <c r="AB35" s="46"/>
      <c r="AC35" s="17">
        <f t="shared" si="8"/>
        <v>0</v>
      </c>
      <c r="AD35" s="17">
        <f>AC35*IF(C35&lt;=3,3.5-C35,IF(B35&lt;85,0.05,LOOKUP(B35,{85,90,95},{0.1,0.2,0.3})))</f>
        <v>0</v>
      </c>
      <c r="AE35" s="48"/>
      <c r="AF35" s="27">
        <f t="shared" si="9"/>
        <v>0</v>
      </c>
      <c r="AG35" s="30">
        <f>AF35*IF(C35&lt;=3,3.5-C35,IF(B35&lt;85,0.05,LOOKUP(B35,{85,90,95},{0.1,0.2,0.3})))</f>
        <v>0</v>
      </c>
    </row>
    <row r="36" spans="1:33" x14ac:dyDescent="0.25">
      <c r="A36" s="35">
        <v>32</v>
      </c>
      <c r="B36" s="39"/>
      <c r="C36" s="40"/>
      <c r="D36" s="41"/>
      <c r="E36" s="34">
        <f t="shared" si="0"/>
        <v>0</v>
      </c>
      <c r="F36" s="34">
        <f>E36*IF(C36&lt;=3,3.5-C36,IF(B36&lt;85,0.05,LOOKUP(B36,{85,90,95},{0.1,0.2,0.3})))</f>
        <v>0</v>
      </c>
      <c r="G36" s="44"/>
      <c r="H36" s="26">
        <f t="shared" si="10"/>
        <v>0</v>
      </c>
      <c r="I36" s="29">
        <f>H36*IF(C36&lt;=3,3.5-C36,IF(B36&lt;85,0.05,LOOKUP(B36,{85,90,95},{0.1,0.2,0.3})))</f>
        <v>0</v>
      </c>
      <c r="J36" s="46"/>
      <c r="K36" s="17">
        <f t="shared" si="2"/>
        <v>0</v>
      </c>
      <c r="L36" s="17">
        <f>K36*IF(C36&lt;=3,3.5-C36,IF(B36&lt;85,0.05,ПРСМОТР(B36,{85,90,95},{0.1,0.2,0.3})))</f>
        <v>0</v>
      </c>
      <c r="M36" s="48"/>
      <c r="N36" s="27">
        <f t="shared" si="3"/>
        <v>0</v>
      </c>
      <c r="O36" s="30">
        <f>N36*IF(C36&lt;=3,3.5-C36,IF(B36&lt;85,0.05,LOOKUP(B36,{85,90,95},{0.1,0.2,0.3})))</f>
        <v>0</v>
      </c>
      <c r="P36" s="50"/>
      <c r="Q36" s="25">
        <f t="shared" si="11"/>
        <v>0</v>
      </c>
      <c r="R36" s="25">
        <f>Q36*IF(C36&lt;=3,3.5-C36,IF(B36&lt;85,0.05,LOOKUP(B36,{85,90,95},{0.1,0.2,0.3})))</f>
        <v>0</v>
      </c>
      <c r="S36" s="52"/>
      <c r="T36" s="28">
        <f t="shared" si="5"/>
        <v>0</v>
      </c>
      <c r="U36" s="31">
        <f>T36*IF(C36&lt;=3,3.5-C36,IF(B36&lt;85,0.05,LOOKUP(B36,{85,90,95},{0.1,0.2,0.3})))</f>
        <v>0</v>
      </c>
      <c r="V36" s="41"/>
      <c r="W36" s="34">
        <f t="shared" si="6"/>
        <v>0</v>
      </c>
      <c r="X36" s="34">
        <f>W36*IF(C36&lt;=3,3.5-C36,IF(B36&lt;85,0.05,LOOKUP(B36,{85,90,95},{0.1,0.2,0.3})))</f>
        <v>0</v>
      </c>
      <c r="Y36" s="44"/>
      <c r="Z36" s="26">
        <f t="shared" si="7"/>
        <v>0</v>
      </c>
      <c r="AA36" s="29" t="e">
        <f>Z36*IF(C36&lt;=3,3.5-С5,IF(B36&lt;85,0.05,LOOKUP(B36,{85,90,95},{0.1,0.2,0.3})))</f>
        <v>#NAME?</v>
      </c>
      <c r="AB36" s="46"/>
      <c r="AC36" s="17">
        <f t="shared" si="8"/>
        <v>0</v>
      </c>
      <c r="AD36" s="17">
        <f>AC36*IF(C36&lt;=3,3.5-C36,IF(B36&lt;85,0.05,LOOKUP(B36,{85,90,95},{0.1,0.2,0.3})))</f>
        <v>0</v>
      </c>
      <c r="AE36" s="48"/>
      <c r="AF36" s="27">
        <f t="shared" si="9"/>
        <v>0</v>
      </c>
      <c r="AG36" s="30">
        <f>AF36*IF(C36&lt;=3,3.5-C36,IF(B36&lt;85,0.05,LOOKUP(B36,{85,90,95},{0.1,0.2,0.3})))</f>
        <v>0</v>
      </c>
    </row>
    <row r="37" spans="1:33" x14ac:dyDescent="0.25">
      <c r="A37" s="35">
        <v>33</v>
      </c>
      <c r="B37" s="39"/>
      <c r="C37" s="40"/>
      <c r="D37" s="41"/>
      <c r="E37" s="34">
        <f t="shared" si="0"/>
        <v>0</v>
      </c>
      <c r="F37" s="34">
        <f>E37*IF(C37&lt;=3,3.5-C37,IF(B37&lt;85,0.05,LOOKUP(B37,{85,90,95},{0.1,0.2,0.3})))</f>
        <v>0</v>
      </c>
      <c r="G37" s="44"/>
      <c r="H37" s="26">
        <f t="shared" si="10"/>
        <v>0</v>
      </c>
      <c r="I37" s="29">
        <f>H37*IF(C37&lt;=3,3.5-C37,IF(B37&lt;85,0.05,LOOKUP(B37,{85,90,95},{0.1,0.2,0.3})))</f>
        <v>0</v>
      </c>
      <c r="J37" s="46"/>
      <c r="K37" s="17">
        <f t="shared" si="2"/>
        <v>0</v>
      </c>
      <c r="L37" s="17">
        <f>K37*IF(C37&lt;=3,3.5-C37,IF(B37&lt;85,0.05,ПРСМОТР(B37,{85,90,95},{0.1,0.2,0.3})))</f>
        <v>0</v>
      </c>
      <c r="M37" s="48"/>
      <c r="N37" s="27">
        <f t="shared" si="3"/>
        <v>0</v>
      </c>
      <c r="O37" s="30">
        <f>N37*IF(C37&lt;=3,3.5-C37,IF(B37&lt;85,0.05,LOOKUP(B37,{85,90,95},{0.1,0.2,0.3})))</f>
        <v>0</v>
      </c>
      <c r="P37" s="50"/>
      <c r="Q37" s="25">
        <f t="shared" si="11"/>
        <v>0</v>
      </c>
      <c r="R37" s="25">
        <f>Q37*IF(C37&lt;=3,3.5-C37,IF(B37&lt;85,0.05,LOOKUP(B37,{85,90,95},{0.1,0.2,0.3})))</f>
        <v>0</v>
      </c>
      <c r="S37" s="52"/>
      <c r="T37" s="28">
        <f t="shared" si="5"/>
        <v>0</v>
      </c>
      <c r="U37" s="31">
        <f>T37*IF(C37&lt;=3,3.5-C37,IF(B37&lt;85,0.05,LOOKUP(B37,{85,90,95},{0.1,0.2,0.3})))</f>
        <v>0</v>
      </c>
      <c r="V37" s="41"/>
      <c r="W37" s="34">
        <f t="shared" si="6"/>
        <v>0</v>
      </c>
      <c r="X37" s="34">
        <f>W37*IF(C37&lt;=3,3.5-C37,IF(B37&lt;85,0.05,LOOKUP(B37,{85,90,95},{0.1,0.2,0.3})))</f>
        <v>0</v>
      </c>
      <c r="Y37" s="44"/>
      <c r="Z37" s="26">
        <f t="shared" si="7"/>
        <v>0</v>
      </c>
      <c r="AA37" s="29" t="e">
        <f>Z37*IF(C37&lt;=3,3.5-С5,IF(B37&lt;85,0.05,LOOKUP(B37,{85,90,95},{0.1,0.2,0.3})))</f>
        <v>#NAME?</v>
      </c>
      <c r="AB37" s="46"/>
      <c r="AC37" s="17">
        <f t="shared" si="8"/>
        <v>0</v>
      </c>
      <c r="AD37" s="17">
        <f>AC37*IF(C37&lt;=3,3.5-C37,IF(B37&lt;85,0.05,LOOKUP(B37,{85,90,95},{0.1,0.2,0.3})))</f>
        <v>0</v>
      </c>
      <c r="AE37" s="48"/>
      <c r="AF37" s="27">
        <f t="shared" si="9"/>
        <v>0</v>
      </c>
      <c r="AG37" s="30">
        <f>AF37*IF(C37&lt;=3,3.5-C37,IF(B37&lt;85,0.05,LOOKUP(B37,{85,90,95},{0.1,0.2,0.3})))</f>
        <v>0</v>
      </c>
    </row>
    <row r="38" spans="1:33" x14ac:dyDescent="0.25">
      <c r="A38" s="35">
        <v>34</v>
      </c>
      <c r="B38" s="39"/>
      <c r="C38" s="40"/>
      <c r="D38" s="41"/>
      <c r="E38" s="34">
        <f t="shared" si="0"/>
        <v>0</v>
      </c>
      <c r="F38" s="34">
        <f>E38*IF(C38&lt;=3,3.5-C38,IF(B38&lt;85,0.05,LOOKUP(B38,{85,90,95},{0.1,0.2,0.3})))</f>
        <v>0</v>
      </c>
      <c r="G38" s="44"/>
      <c r="H38" s="26">
        <f t="shared" si="10"/>
        <v>0</v>
      </c>
      <c r="I38" s="29">
        <f>H38*IF(C38&lt;=3,3.5-C38,IF(B38&lt;85,0.05,LOOKUP(B38,{85,90,95},{0.1,0.2,0.3})))</f>
        <v>0</v>
      </c>
      <c r="J38" s="46"/>
      <c r="K38" s="17">
        <f>B38-J38</f>
        <v>0</v>
      </c>
      <c r="L38" s="17">
        <f>K38*IF(C38&lt;=3,3.5-C38,IF(B38&lt;85,0.05,ПРСМОТР(B38,{85,90,95},{0.1,0.2,0.3})))</f>
        <v>0</v>
      </c>
      <c r="M38" s="48"/>
      <c r="N38" s="27">
        <f t="shared" si="3"/>
        <v>0</v>
      </c>
      <c r="O38" s="30">
        <f>N38*IF(C38&lt;=3,3.5-C38,IF(B38&lt;85,0.05,LOOKUP(B38,{85,90,95},{0.1,0.2,0.3})))</f>
        <v>0</v>
      </c>
      <c r="P38" s="50"/>
      <c r="Q38" s="25">
        <f t="shared" si="11"/>
        <v>0</v>
      </c>
      <c r="R38" s="25">
        <f>Q38*IF(C38&lt;=3,3.5-C38,IF(B38&lt;85,0.05,LOOKUP(B38,{85,90,95},{0.1,0.2,0.3})))</f>
        <v>0</v>
      </c>
      <c r="S38" s="52"/>
      <c r="T38" s="28">
        <f t="shared" si="5"/>
        <v>0</v>
      </c>
      <c r="U38" s="31">
        <f>T38*IF(C38&lt;=3,3.5-C38,IF(B38&lt;85,0.05,LOOKUP(B38,{85,90,95},{0.1,0.2,0.3})))</f>
        <v>0</v>
      </c>
      <c r="V38" s="41"/>
      <c r="W38" s="34">
        <f t="shared" si="6"/>
        <v>0</v>
      </c>
      <c r="X38" s="34">
        <f>W38*IF(C38&lt;=3,3.5-C38,IF(B38&lt;85,0.05,LOOKUP(B38,{85,90,95},{0.1,0.2,0.3})))</f>
        <v>0</v>
      </c>
      <c r="Y38" s="44"/>
      <c r="Z38" s="26">
        <f t="shared" si="7"/>
        <v>0</v>
      </c>
      <c r="AA38" s="29" t="e">
        <f>Z38*IF(C38&lt;=3,3.5-С5,IF(B38&lt;85,0.05,LOOKUP(B38,{85,90,95},{0.1,0.2,0.3})))</f>
        <v>#NAME?</v>
      </c>
      <c r="AB38" s="46"/>
      <c r="AC38" s="17">
        <f t="shared" si="8"/>
        <v>0</v>
      </c>
      <c r="AD38" s="17">
        <f>AC38*IF(C38&lt;=3,3.5-C38,IF(B38&lt;85,0.05,LOOKUP(B38,{85,90,95},{0.1,0.2,0.3})))</f>
        <v>0</v>
      </c>
      <c r="AE38" s="48"/>
      <c r="AF38" s="27">
        <f t="shared" si="9"/>
        <v>0</v>
      </c>
      <c r="AG38" s="30">
        <f>AF38*IF(C38&lt;=3,3.5-C38,IF(B38&lt;85,0.05,LOOKUP(B38,{85,90,95},{0.1,0.2,0.3})))</f>
        <v>0</v>
      </c>
    </row>
    <row r="39" spans="1:33" x14ac:dyDescent="0.25">
      <c r="A39" s="35">
        <v>35</v>
      </c>
      <c r="B39" s="39"/>
      <c r="C39" s="40"/>
      <c r="D39" s="41"/>
      <c r="E39" s="34">
        <f t="shared" si="0"/>
        <v>0</v>
      </c>
      <c r="F39" s="34">
        <f>E39*IF(C39&lt;=3,3.5-C39,IF(B39&lt;85,0.05,LOOKUP(B39,{85,90,95},{0.1,0.2,0.3})))</f>
        <v>0</v>
      </c>
      <c r="G39" s="44"/>
      <c r="H39" s="26">
        <f t="shared" si="10"/>
        <v>0</v>
      </c>
      <c r="I39" s="29">
        <f>H39*IF(C39&lt;=3,3.5-C39,IF(B39&lt;85,0.05,LOOKUP(B39,{85,90,95},{0.1,0.2,0.3})))</f>
        <v>0</v>
      </c>
      <c r="J39" s="46"/>
      <c r="K39" s="17">
        <f t="shared" ref="K39:K54" si="12">B39-J39</f>
        <v>0</v>
      </c>
      <c r="L39" s="17">
        <f>K39*IF(C39&lt;=3,3.5-C39,IF(B39&lt;85,0.05,ПРСМОТР(B39,{85,90,95},{0.1,0.2,0.3})))</f>
        <v>0</v>
      </c>
      <c r="M39" s="48"/>
      <c r="N39" s="27">
        <f t="shared" si="3"/>
        <v>0</v>
      </c>
      <c r="O39" s="30">
        <f>N39*IF(C39&lt;=3,3.5-C39,IF(B39&lt;85,0.05,LOOKUP(B39,{85,90,95},{0.1,0.2,0.3})))</f>
        <v>0</v>
      </c>
      <c r="P39" s="50"/>
      <c r="Q39" s="25">
        <f t="shared" si="11"/>
        <v>0</v>
      </c>
      <c r="R39" s="25">
        <f>Q39*IF(C39&lt;=3,3.5-C39,IF(B39&lt;85,0.05,LOOKUP(B39,{85,90,95},{0.1,0.2,0.3})))</f>
        <v>0</v>
      </c>
      <c r="S39" s="52"/>
      <c r="T39" s="28">
        <f t="shared" si="5"/>
        <v>0</v>
      </c>
      <c r="U39" s="31">
        <f>T39*IF(C39&lt;=3,3.5-C39,IF(B39&lt;85,0.05,LOOKUP(B39,{85,90,95},{0.1,0.2,0.3})))</f>
        <v>0</v>
      </c>
      <c r="V39" s="41"/>
      <c r="W39" s="34">
        <f t="shared" si="6"/>
        <v>0</v>
      </c>
      <c r="X39" s="34">
        <f>W39*IF(C39&lt;=3,3.5-C39,IF(B39&lt;85,0.05,LOOKUP(B39,{85,90,95},{0.1,0.2,0.3})))</f>
        <v>0</v>
      </c>
      <c r="Y39" s="44"/>
      <c r="Z39" s="26">
        <f t="shared" si="7"/>
        <v>0</v>
      </c>
      <c r="AA39" s="29" t="e">
        <f>Z39*IF(C39&lt;=3,3.5-С5,IF(B39&lt;85,0.05,LOOKUP(B39,{85,90,95},{0.1,0.2,0.3})))</f>
        <v>#NAME?</v>
      </c>
      <c r="AB39" s="46"/>
      <c r="AC39" s="17">
        <f t="shared" si="8"/>
        <v>0</v>
      </c>
      <c r="AD39" s="17">
        <f>AC39*IF(C39&lt;=3,3.5-C39,IF(B39&lt;85,0.05,LOOKUP(B39,{85,90,95},{0.1,0.2,0.3})))</f>
        <v>0</v>
      </c>
      <c r="AE39" s="48"/>
      <c r="AF39" s="27">
        <f t="shared" si="9"/>
        <v>0</v>
      </c>
      <c r="AG39" s="30">
        <f>AF39*IF(C39&lt;=3,3.5-C39,IF(B39&lt;85,0.05,LOOKUP(B39,{85,90,95},{0.1,0.2,0.3})))</f>
        <v>0</v>
      </c>
    </row>
    <row r="40" spans="1:33" x14ac:dyDescent="0.25">
      <c r="A40" s="35">
        <v>36</v>
      </c>
      <c r="B40" s="39"/>
      <c r="C40" s="40"/>
      <c r="D40" s="41"/>
      <c r="E40" s="34">
        <f t="shared" si="0"/>
        <v>0</v>
      </c>
      <c r="F40" s="34">
        <f>E40*IF(C40&lt;=3,3.5-C40,IF(B40&lt;85,0.05,LOOKUP(B40,{85,90,95},{0.1,0.2,0.3})))</f>
        <v>0</v>
      </c>
      <c r="G40" s="43"/>
      <c r="H40" s="26">
        <f t="shared" si="10"/>
        <v>0</v>
      </c>
      <c r="I40" s="29">
        <f>H40*IF(C40&lt;=3,3.5-C40,IF(B40&lt;85,0.05,LOOKUP(B40,{85,90,95},{0.1,0.2,0.3})))</f>
        <v>0</v>
      </c>
      <c r="J40" s="46"/>
      <c r="K40" s="17">
        <f t="shared" si="12"/>
        <v>0</v>
      </c>
      <c r="L40" s="17">
        <f>K40*IF(C40&lt;=3,3.5-C40,IF(B40&lt;85,0.05,ПРСМОТР(B40,{85,90,95},{0.1,0.2,0.3})))</f>
        <v>0</v>
      </c>
      <c r="M40" s="48"/>
      <c r="N40" s="27">
        <f t="shared" si="3"/>
        <v>0</v>
      </c>
      <c r="O40" s="30">
        <f>N40*IF(C40&lt;=3,3.5-C40,IF(B40&lt;85,0.05,LOOKUP(B40,{85,90,95},{0.1,0.2,0.3})))</f>
        <v>0</v>
      </c>
      <c r="P40" s="50"/>
      <c r="Q40" s="25">
        <f t="shared" si="11"/>
        <v>0</v>
      </c>
      <c r="R40" s="25">
        <f>Q40*IF(C40&lt;=3,3.5-C40,IF(B40&lt;85,0.05,LOOKUP(B40,{85,90,95},{0.1,0.2,0.3})))</f>
        <v>0</v>
      </c>
      <c r="S40" s="52"/>
      <c r="T40" s="28">
        <f t="shared" si="5"/>
        <v>0</v>
      </c>
      <c r="U40" s="31">
        <f>T40*IF(C40&lt;=3,3.5-C40,IF(B40&lt;85,0.05,LOOKUP(B40,{85,90,95},{0.1,0.2,0.3})))</f>
        <v>0</v>
      </c>
      <c r="V40" s="41"/>
      <c r="W40" s="34">
        <f t="shared" si="6"/>
        <v>0</v>
      </c>
      <c r="X40" s="34">
        <f>W40*IF(C40&lt;=3,3.5-C40,IF(B40&lt;85,0.05,LOOKUP(B40,{85,90,95},{0.1,0.2,0.3})))</f>
        <v>0</v>
      </c>
      <c r="Y40" s="43"/>
      <c r="Z40" s="26">
        <f t="shared" si="7"/>
        <v>0</v>
      </c>
      <c r="AA40" s="29" t="e">
        <f>Z40*IF(C40&lt;=3,3.5-С5,IF(B40&lt;85,0.05,LOOKUP(B40,{85,90,95},{0.1,0.2,0.3})))</f>
        <v>#NAME?</v>
      </c>
      <c r="AB40" s="46"/>
      <c r="AC40" s="17">
        <f t="shared" si="8"/>
        <v>0</v>
      </c>
      <c r="AD40" s="17">
        <f>AC40*IF(C40&lt;=3,3.5-C40,IF(B40&lt;85,0.05,LOOKUP(B40,{85,90,95},{0.1,0.2,0.3})))</f>
        <v>0</v>
      </c>
      <c r="AE40" s="48"/>
      <c r="AF40" s="27">
        <f t="shared" si="9"/>
        <v>0</v>
      </c>
      <c r="AG40" s="30">
        <f>AF40*IF(C40&lt;=3,3.5-C40,IF(B40&lt;85,0.05,LOOKUP(B40,{85,90,95},{0.1,0.2,0.3})))</f>
        <v>0</v>
      </c>
    </row>
    <row r="41" spans="1:33" x14ac:dyDescent="0.25">
      <c r="A41" s="35">
        <v>37</v>
      </c>
      <c r="B41" s="39"/>
      <c r="C41" s="40"/>
      <c r="D41" s="41"/>
      <c r="E41" s="34">
        <f t="shared" si="0"/>
        <v>0</v>
      </c>
      <c r="F41" s="34">
        <f>E41*IF(C41&lt;=3,3.5-C41,IF(B41&lt;85,0.05,LOOKUP(B41,{85,90,95},{0.1,0.2,0.3})))</f>
        <v>0</v>
      </c>
      <c r="G41" s="43"/>
      <c r="H41" s="26">
        <f t="shared" si="10"/>
        <v>0</v>
      </c>
      <c r="I41" s="29">
        <f>H41*IF(C41&lt;=3,3.5-C41,IF(B41&lt;85,0.05,LOOKUP(B41,{85,90,95},{0.1,0.2,0.3})))</f>
        <v>0</v>
      </c>
      <c r="J41" s="46"/>
      <c r="K41" s="17">
        <f t="shared" si="12"/>
        <v>0</v>
      </c>
      <c r="L41" s="17">
        <f>K41*IF(C41&lt;=3,3.5-C41,IF(B41&lt;85,0.05,ПРСМОТР(B41,{85,90,95},{0.1,0.2,0.3})))</f>
        <v>0</v>
      </c>
      <c r="M41" s="48"/>
      <c r="N41" s="27">
        <f t="shared" si="3"/>
        <v>0</v>
      </c>
      <c r="O41" s="30">
        <f>N41*IF(C41&lt;=3,3.5-C41,IF(B41&lt;85,0.05,LOOKUP(B41,{85,90,95},{0.1,0.2,0.3})))</f>
        <v>0</v>
      </c>
      <c r="P41" s="50"/>
      <c r="Q41" s="25">
        <f t="shared" si="11"/>
        <v>0</v>
      </c>
      <c r="R41" s="25">
        <f>Q41*IF(C41&lt;=3,3.5-C41,IF(B41&lt;85,0.05,LOOKUP(B41,{85,90,95},{0.1,0.2,0.3})))</f>
        <v>0</v>
      </c>
      <c r="S41" s="52"/>
      <c r="T41" s="28">
        <f t="shared" si="5"/>
        <v>0</v>
      </c>
      <c r="U41" s="31">
        <f>T41*IF(C41&lt;=3,3.5-C41,IF(B41&lt;85,0.05,LOOKUP(B41,{85,90,95},{0.1,0.2,0.3})))</f>
        <v>0</v>
      </c>
      <c r="V41" s="41"/>
      <c r="W41" s="34">
        <f t="shared" si="6"/>
        <v>0</v>
      </c>
      <c r="X41" s="34">
        <f>W41*IF(C41&lt;=3,3.5-C41,IF(B41&lt;85,0.05,LOOKUP(B41,{85,90,95},{0.1,0.2,0.3})))</f>
        <v>0</v>
      </c>
      <c r="Y41" s="43"/>
      <c r="Z41" s="26">
        <f t="shared" si="7"/>
        <v>0</v>
      </c>
      <c r="AA41" s="29" t="e">
        <f>Z41*IF(C41&lt;=3,3.5-С5,IF(B41&lt;85,0.05,LOOKUP(B41,{85,90,95},{0.1,0.2,0.3})))</f>
        <v>#NAME?</v>
      </c>
      <c r="AB41" s="46"/>
      <c r="AC41" s="17">
        <f t="shared" si="8"/>
        <v>0</v>
      </c>
      <c r="AD41" s="17">
        <f>AC41*IF(C41&lt;=3,3.5-C41,IF(B41&lt;85,0.05,LOOKUP(B41,{85,90,95},{0.1,0.2,0.3})))</f>
        <v>0</v>
      </c>
      <c r="AE41" s="48"/>
      <c r="AF41" s="27">
        <f t="shared" si="9"/>
        <v>0</v>
      </c>
      <c r="AG41" s="30">
        <f>AF41*IF(C41&lt;=3,3.5-C41,IF(B41&lt;85,0.05,LOOKUP(B41,{85,90,95},{0.1,0.2,0.3})))</f>
        <v>0</v>
      </c>
    </row>
    <row r="42" spans="1:33" x14ac:dyDescent="0.25">
      <c r="A42" s="35">
        <v>38</v>
      </c>
      <c r="B42" s="39"/>
      <c r="C42" s="40"/>
      <c r="D42" s="41"/>
      <c r="E42" s="34">
        <f t="shared" si="0"/>
        <v>0</v>
      </c>
      <c r="F42" s="34">
        <f>E42*IF(C42&lt;=3,3.5-C42,IF(B42&lt;85,0.05,LOOKUP(B42,{85,90,95},{0.1,0.2,0.3})))</f>
        <v>0</v>
      </c>
      <c r="G42" s="43"/>
      <c r="H42" s="26">
        <f t="shared" si="10"/>
        <v>0</v>
      </c>
      <c r="I42" s="29">
        <f>H42*IF(C42&lt;=3,3.5-C42,IF(B42&lt;85,0.05,LOOKUP(B42,{85,90,95},{0.1,0.2,0.3})))</f>
        <v>0</v>
      </c>
      <c r="J42" s="46"/>
      <c r="K42" s="17">
        <f t="shared" si="12"/>
        <v>0</v>
      </c>
      <c r="L42" s="17">
        <f>K42*IF(C42&lt;=3,3.5-C42,IF(B42&lt;85,0.05,ПРСМОТР(B42,{85,90,95},{0.1,0.2,0.3})))</f>
        <v>0</v>
      </c>
      <c r="M42" s="48"/>
      <c r="N42" s="27">
        <f t="shared" si="3"/>
        <v>0</v>
      </c>
      <c r="O42" s="30">
        <f>N42*IF(C42&lt;=3,3.5-C42,IF(B42&lt;85,0.05,LOOKUP(B42,{85,90,95},{0.1,0.2,0.3})))</f>
        <v>0</v>
      </c>
      <c r="P42" s="50"/>
      <c r="Q42" s="25">
        <f t="shared" si="11"/>
        <v>0</v>
      </c>
      <c r="R42" s="25">
        <f>Q42*IF(C42&lt;=3,3.5-C42,IF(B42&lt;85,0.05,LOOKUP(B42,{85,90,95},{0.1,0.2,0.3})))</f>
        <v>0</v>
      </c>
      <c r="S42" s="52"/>
      <c r="T42" s="28">
        <f t="shared" si="5"/>
        <v>0</v>
      </c>
      <c r="U42" s="31">
        <f>T42*IF(C42&lt;=3,3.5-C42,IF(B42&lt;85,0.05,LOOKUP(B42,{85,90,95},{0.1,0.2,0.3})))</f>
        <v>0</v>
      </c>
      <c r="V42" s="41"/>
      <c r="W42" s="34">
        <f t="shared" si="6"/>
        <v>0</v>
      </c>
      <c r="X42" s="34">
        <f>W42*IF(C42&lt;=3,3.5-C42,IF(B42&lt;85,0.05,LOOKUP(B42,{85,90,95},{0.1,0.2,0.3})))</f>
        <v>0</v>
      </c>
      <c r="Y42" s="43"/>
      <c r="Z42" s="26">
        <f t="shared" si="7"/>
        <v>0</v>
      </c>
      <c r="AA42" s="29" t="e">
        <f>Z42*IF(C42&lt;=3,3.5-С5,IF(B42&lt;85,0.05,LOOKUP(B42,{85,90,95},{0.1,0.2,0.3})))</f>
        <v>#NAME?</v>
      </c>
      <c r="AB42" s="46"/>
      <c r="AC42" s="17">
        <f t="shared" si="8"/>
        <v>0</v>
      </c>
      <c r="AD42" s="17">
        <f>AC42*IF(C42&lt;=3,3.5-C42,IF(B42&lt;85,0.05,LOOKUP(B42,{85,90,95},{0.1,0.2,0.3})))</f>
        <v>0</v>
      </c>
      <c r="AE42" s="48"/>
      <c r="AF42" s="27">
        <f t="shared" si="9"/>
        <v>0</v>
      </c>
      <c r="AG42" s="30">
        <f>AF42*IF(C42&lt;=3,3.5-C42,IF(B42&lt;85,0.05,LOOKUP(B42,{85,90,95},{0.1,0.2,0.3})))</f>
        <v>0</v>
      </c>
    </row>
    <row r="43" spans="1:33" x14ac:dyDescent="0.25">
      <c r="A43" s="35">
        <v>39</v>
      </c>
      <c r="B43" s="39"/>
      <c r="C43" s="40"/>
      <c r="D43" s="41"/>
      <c r="E43" s="34">
        <f t="shared" si="0"/>
        <v>0</v>
      </c>
      <c r="F43" s="34">
        <f>E43*IF(C43&lt;=3,3.5-C43,IF(B43&lt;85,0.05,LOOKUP(B43,{85,90,95},{0.1,0.2,0.3})))</f>
        <v>0</v>
      </c>
      <c r="G43" s="43"/>
      <c r="H43" s="26">
        <f t="shared" si="10"/>
        <v>0</v>
      </c>
      <c r="I43" s="29">
        <f>H43*IF(C43&lt;=3,3.5-C43,IF(B43&lt;85,0.05,LOOKUP(B43,{85,90,95},{0.1,0.2,0.3})))</f>
        <v>0</v>
      </c>
      <c r="J43" s="46"/>
      <c r="K43" s="17">
        <f t="shared" si="12"/>
        <v>0</v>
      </c>
      <c r="L43" s="17">
        <f>K43*IF(C43&lt;=3,3.5-C43,IF(B43&lt;85,0.05,ПРСМОТР(B43,{85,90,95},{0.1,0.2,0.3})))</f>
        <v>0</v>
      </c>
      <c r="M43" s="48"/>
      <c r="N43" s="27">
        <f t="shared" si="3"/>
        <v>0</v>
      </c>
      <c r="O43" s="30">
        <f>N43*IF(C43&lt;=3,3.5-C43,IF(B43&lt;85,0.05,LOOKUP(B43,{85,90,95},{0.1,0.2,0.3})))</f>
        <v>0</v>
      </c>
      <c r="P43" s="50"/>
      <c r="Q43" s="25">
        <f t="shared" si="11"/>
        <v>0</v>
      </c>
      <c r="R43" s="25">
        <f>Q43*IF(C43&lt;=3,3.5-C43,IF(B43&lt;85,0.05,LOOKUP(B43,{85,90,95},{0.1,0.2,0.3})))</f>
        <v>0</v>
      </c>
      <c r="S43" s="52"/>
      <c r="T43" s="28">
        <f t="shared" si="5"/>
        <v>0</v>
      </c>
      <c r="U43" s="31">
        <f>T43*IF(C43&lt;=3,3.5-C43,IF(B43&lt;85,0.05,LOOKUP(B43,{85,90,95},{0.1,0.2,0.3})))</f>
        <v>0</v>
      </c>
      <c r="V43" s="41"/>
      <c r="W43" s="34">
        <f t="shared" si="6"/>
        <v>0</v>
      </c>
      <c r="X43" s="34">
        <f>W43*IF(C43&lt;=3,3.5-C43,IF(B43&lt;85,0.05,LOOKUP(B43,{85,90,95},{0.1,0.2,0.3})))</f>
        <v>0</v>
      </c>
      <c r="Y43" s="43"/>
      <c r="Z43" s="26">
        <f t="shared" si="7"/>
        <v>0</v>
      </c>
      <c r="AA43" s="29" t="e">
        <f>Z43*IF(C43&lt;=3,3.5-С5,IF(B43&lt;85,0.05,LOOKUP(B43,{85,90,95},{0.1,0.2,0.3})))</f>
        <v>#NAME?</v>
      </c>
      <c r="AB43" s="46"/>
      <c r="AC43" s="17">
        <f t="shared" si="8"/>
        <v>0</v>
      </c>
      <c r="AD43" s="17">
        <f>AC43*IF(C43&lt;=3,3.5-C43,IF(B43&lt;85,0.05,LOOKUP(B43,{85,90,95},{0.1,0.2,0.3})))</f>
        <v>0</v>
      </c>
      <c r="AE43" s="48"/>
      <c r="AF43" s="27">
        <f t="shared" si="9"/>
        <v>0</v>
      </c>
      <c r="AG43" s="30">
        <f>AF43*IF(C43&lt;=3,3.5-C43,IF(B43&lt;85,0.05,LOOKUP(B43,{85,90,95},{0.1,0.2,0.3})))</f>
        <v>0</v>
      </c>
    </row>
    <row r="44" spans="1:33" x14ac:dyDescent="0.25">
      <c r="A44" s="35">
        <v>40</v>
      </c>
      <c r="B44" s="39"/>
      <c r="C44" s="40"/>
      <c r="D44" s="41"/>
      <c r="E44" s="34">
        <f t="shared" si="0"/>
        <v>0</v>
      </c>
      <c r="F44" s="34">
        <f>E44*IF(C44&lt;=3,3.5-C44,IF(B44&lt;85,0.05,LOOKUP(B44,{85,90,95},{0.1,0.2,0.3})))</f>
        <v>0</v>
      </c>
      <c r="G44" s="43"/>
      <c r="H44" s="26">
        <f>C44-G44</f>
        <v>0</v>
      </c>
      <c r="I44" s="29">
        <f>H44*IF(C44&lt;=3,3.5-C44,IF(B44&lt;85,0.05,LOOKUP(B44,{85,90,95},{0.1,0.2,0.3})))</f>
        <v>0</v>
      </c>
      <c r="J44" s="46"/>
      <c r="K44" s="17">
        <f t="shared" si="12"/>
        <v>0</v>
      </c>
      <c r="L44" s="17">
        <f>K44*IF(C44&lt;=3,3.5-C44,IF(B44&lt;85,0.05,ПРСМОТР(B44,{85,90,95},{0.1,0.2,0.3})))</f>
        <v>0</v>
      </c>
      <c r="M44" s="48"/>
      <c r="N44" s="27">
        <f t="shared" si="3"/>
        <v>0</v>
      </c>
      <c r="O44" s="30">
        <f>N44*IF(C44&lt;=3,3.5-C44,IF(B44&lt;85,0.05,LOOKUP(B44,{85,90,95},{0.1,0.2,0.3})))</f>
        <v>0</v>
      </c>
      <c r="P44" s="50"/>
      <c r="Q44" s="25">
        <f t="shared" si="11"/>
        <v>0</v>
      </c>
      <c r="R44" s="25">
        <f>Q44*IF(C44&lt;=3,3.5-C44,IF(B44&lt;85,0.05,LOOKUP(B44,{85,90,95},{0.1,0.2,0.3})))</f>
        <v>0</v>
      </c>
      <c r="S44" s="52"/>
      <c r="T44" s="28">
        <f t="shared" si="5"/>
        <v>0</v>
      </c>
      <c r="U44" s="31">
        <f>T44*IF(C44&lt;=3,3.5-C44,IF(B44&lt;85,0.05,LOOKUP(B44,{85,90,95},{0.1,0.2,0.3})))</f>
        <v>0</v>
      </c>
      <c r="V44" s="41"/>
      <c r="W44" s="34">
        <f t="shared" si="6"/>
        <v>0</v>
      </c>
      <c r="X44" s="34">
        <f>W44*IF(C44&lt;=3,3.5-C44,IF(B44&lt;85,0.05,LOOKUP(B44,{85,90,95},{0.1,0.2,0.3})))</f>
        <v>0</v>
      </c>
      <c r="Y44" s="43"/>
      <c r="Z44" s="26">
        <f t="shared" si="7"/>
        <v>0</v>
      </c>
      <c r="AA44" s="29" t="e">
        <f>Z44*IF(C44&lt;=3,3.5-С5,IF(B44&lt;85,0.05,LOOKUP(B44,{85,90,95},{0.1,0.2,0.3})))</f>
        <v>#NAME?</v>
      </c>
      <c r="AB44" s="46"/>
      <c r="AC44" s="17">
        <f t="shared" si="8"/>
        <v>0</v>
      </c>
      <c r="AD44" s="17">
        <f>AC44*IF(C44&lt;=3,3.5-C44,IF(B44&lt;85,0.05,LOOKUP(B44,{85,90,95},{0.1,0.2,0.3})))</f>
        <v>0</v>
      </c>
      <c r="AE44" s="48"/>
      <c r="AF44" s="27">
        <f t="shared" si="9"/>
        <v>0</v>
      </c>
      <c r="AG44" s="30">
        <f>AF44*IF(C44&lt;=3,3.5-C44,IF(B44&lt;85,0.05,LOOKUP(B44,{85,90,95},{0.1,0.2,0.3})))</f>
        <v>0</v>
      </c>
    </row>
    <row r="45" spans="1:33" x14ac:dyDescent="0.25">
      <c r="A45" s="35">
        <v>41</v>
      </c>
      <c r="B45" s="39"/>
      <c r="C45" s="40"/>
      <c r="D45" s="41"/>
      <c r="E45" s="34">
        <f t="shared" si="0"/>
        <v>0</v>
      </c>
      <c r="F45" s="34">
        <f>E45*IF(C45&lt;=3,3.5-C45,IF(B45&lt;85,0.05,LOOKUP(B45,{85,90,95},{0.1,0.2,0.3})))</f>
        <v>0</v>
      </c>
      <c r="G45" s="44"/>
      <c r="H45" s="26">
        <f t="shared" ref="H45:H59" si="13">C45-G45</f>
        <v>0</v>
      </c>
      <c r="I45" s="29">
        <f>H45*IF(C45&lt;=3,3.5-C45,IF(B45&lt;85,0.05,LOOKUP(B45,{85,90,95},{0.1,0.2,0.3})))</f>
        <v>0</v>
      </c>
      <c r="J45" s="46"/>
      <c r="K45" s="17">
        <f t="shared" si="12"/>
        <v>0</v>
      </c>
      <c r="L45" s="17">
        <f>K45*IF(C45&lt;=3,3.5-C45,IF(B45&lt;85,0.05,ПРСМОТР(B45,{85,90,95},{0.1,0.2,0.3})))</f>
        <v>0</v>
      </c>
      <c r="M45" s="48"/>
      <c r="N45" s="27">
        <f t="shared" si="3"/>
        <v>0</v>
      </c>
      <c r="O45" s="30">
        <f>N45*IF(C45&lt;=3,3.5-C45,IF(B45&lt;85,0.05,LOOKUP(B45,{85,90,95},{0.1,0.2,0.3})))</f>
        <v>0</v>
      </c>
      <c r="P45" s="50"/>
      <c r="Q45" s="25">
        <f t="shared" si="11"/>
        <v>0</v>
      </c>
      <c r="R45" s="25">
        <f>Q45*IF(C45&lt;=3,3.5-C45,IF(B45&lt;85,0.05,LOOKUP(B45,{85,90,95},{0.1,0.2,0.3})))</f>
        <v>0</v>
      </c>
      <c r="S45" s="52"/>
      <c r="T45" s="28">
        <f t="shared" si="5"/>
        <v>0</v>
      </c>
      <c r="U45" s="31">
        <f>T45*IF(C45&lt;=3,3.5-C45,IF(B45&lt;85,0.05,LOOKUP(B45,{85,90,95},{0.1,0.2,0.3})))</f>
        <v>0</v>
      </c>
      <c r="V45" s="41"/>
      <c r="W45" s="34">
        <f t="shared" si="6"/>
        <v>0</v>
      </c>
      <c r="X45" s="34">
        <f>W45*IF(C45&lt;=3,3.5-C45,IF(B45&lt;85,0.05,LOOKUP(B45,{85,90,95},{0.1,0.2,0.3})))</f>
        <v>0</v>
      </c>
      <c r="Y45" s="44"/>
      <c r="Z45" s="26">
        <f t="shared" si="7"/>
        <v>0</v>
      </c>
      <c r="AA45" s="29" t="e">
        <f>Z45*IF(C45&lt;=3,3.5-С5,IF(B45&lt;85,0.05,LOOKUP(B45,{85,90,95},{0.1,0.2,0.3})))</f>
        <v>#NAME?</v>
      </c>
      <c r="AB45" s="46"/>
      <c r="AC45" s="17">
        <f t="shared" si="8"/>
        <v>0</v>
      </c>
      <c r="AD45" s="17">
        <f>AC45*IF(C45&lt;=3,3.5-C45,IF(B45&lt;85,0.05,LOOKUP(B45,{85,90,95},{0.1,0.2,0.3})))</f>
        <v>0</v>
      </c>
      <c r="AE45" s="48"/>
      <c r="AF45" s="27">
        <f t="shared" si="9"/>
        <v>0</v>
      </c>
      <c r="AG45" s="30">
        <f>AF45*IF(C45&lt;=3,3.5-C45,IF(B45&lt;85,0.05,LOOKUP(B45,{85,90,95},{0.1,0.2,0.3})))</f>
        <v>0</v>
      </c>
    </row>
    <row r="46" spans="1:33" x14ac:dyDescent="0.25">
      <c r="A46" s="35">
        <v>42</v>
      </c>
      <c r="B46" s="39"/>
      <c r="C46" s="40"/>
      <c r="D46" s="41"/>
      <c r="E46" s="34">
        <f t="shared" si="0"/>
        <v>0</v>
      </c>
      <c r="F46" s="34">
        <f>E46*IF(C46&lt;=3,3.5-C46,IF(B46&lt;85,0.05,LOOKUP(B46,{85,90,95},{0.1,0.2,0.3})))</f>
        <v>0</v>
      </c>
      <c r="G46" s="43"/>
      <c r="H46" s="26">
        <f t="shared" si="13"/>
        <v>0</v>
      </c>
      <c r="I46" s="29">
        <f>H46*IF(C46&lt;=3,3.5-C46,IF(B46&lt;85,0.05,LOOKUP(B46,{85,90,95},{0.1,0.2,0.3})))</f>
        <v>0</v>
      </c>
      <c r="J46" s="46"/>
      <c r="K46" s="17">
        <f t="shared" si="12"/>
        <v>0</v>
      </c>
      <c r="L46" s="17">
        <f>K46*IF(C46&lt;=3,3.5-C46,IF(B46&lt;85,0.05,ПРСМОТР(B46,{85,90,95},{0.1,0.2,0.3})))</f>
        <v>0</v>
      </c>
      <c r="M46" s="48"/>
      <c r="N46" s="27">
        <f t="shared" si="3"/>
        <v>0</v>
      </c>
      <c r="O46" s="30">
        <f>N46*IF(C46&lt;=3,3.5-C46,IF(B46&lt;85,0.05,LOOKUP(B46,{85,90,95},{0.1,0.2,0.3})))</f>
        <v>0</v>
      </c>
      <c r="P46" s="50"/>
      <c r="Q46" s="25">
        <f t="shared" si="11"/>
        <v>0</v>
      </c>
      <c r="R46" s="25">
        <f>Q46*IF(C46&lt;=3,3.5-C46,IF(B46&lt;85,0.05,LOOKUP(B46,{85,90,95},{0.1,0.2,0.3})))</f>
        <v>0</v>
      </c>
      <c r="S46" s="52"/>
      <c r="T46" s="28">
        <f t="shared" si="5"/>
        <v>0</v>
      </c>
      <c r="U46" s="31">
        <f>T46*IF(C46&lt;=3,3.5-C46,IF(B46&lt;85,0.05,LOOKUP(B46,{85,90,95},{0.1,0.2,0.3})))</f>
        <v>0</v>
      </c>
      <c r="V46" s="41"/>
      <c r="W46" s="34">
        <f t="shared" si="6"/>
        <v>0</v>
      </c>
      <c r="X46" s="34">
        <f>W46*IF(C46&lt;=3,3.5-C46,IF(B46&lt;85,0.05,LOOKUP(B46,{85,90,95},{0.1,0.2,0.3})))</f>
        <v>0</v>
      </c>
      <c r="Y46" s="43"/>
      <c r="Z46" s="26">
        <f t="shared" si="7"/>
        <v>0</v>
      </c>
      <c r="AA46" s="29" t="e">
        <f>Z46*IF(C46&lt;=3,3.5-С5,IF(B46&lt;85,0.05,LOOKUP(B46,{85,90,95},{0.1,0.2,0.3})))</f>
        <v>#NAME?</v>
      </c>
      <c r="AB46" s="46"/>
      <c r="AC46" s="17">
        <f t="shared" si="8"/>
        <v>0</v>
      </c>
      <c r="AD46" s="17">
        <f>AC46*IF(C46&lt;=3,3.5-C46,IF(B46&lt;85,0.05,LOOKUP(B46,{85,90,95},{0.1,0.2,0.3})))</f>
        <v>0</v>
      </c>
      <c r="AE46" s="48"/>
      <c r="AF46" s="27">
        <f t="shared" si="9"/>
        <v>0</v>
      </c>
      <c r="AG46" s="30">
        <f>AF46*IF(C46&lt;=3,3.5-C46,IF(B46&lt;85,0.05,LOOKUP(B46,{85,90,95},{0.1,0.2,0.3})))</f>
        <v>0</v>
      </c>
    </row>
    <row r="47" spans="1:33" x14ac:dyDescent="0.25">
      <c r="A47" s="35">
        <v>43</v>
      </c>
      <c r="B47" s="39"/>
      <c r="C47" s="40"/>
      <c r="D47" s="41"/>
      <c r="E47" s="34">
        <f t="shared" si="0"/>
        <v>0</v>
      </c>
      <c r="F47" s="34">
        <f>E47*IF(C47&lt;=3,3.5-C47,IF(B47&lt;85,0.05,LOOKUP(B47,{85,90,95},{0.1,0.2,0.3})))</f>
        <v>0</v>
      </c>
      <c r="G47" s="43"/>
      <c r="H47" s="26">
        <f t="shared" si="13"/>
        <v>0</v>
      </c>
      <c r="I47" s="29">
        <f>H47*IF(C47&lt;=3,3.5-C47,IF(B47&lt;85,0.05,LOOKUP(B47,{85,90,95},{0.1,0.2,0.3})))</f>
        <v>0</v>
      </c>
      <c r="J47" s="46"/>
      <c r="K47" s="17">
        <f t="shared" si="12"/>
        <v>0</v>
      </c>
      <c r="L47" s="17">
        <f>K47*IF(C47&lt;=3,3.5-C47,IF(B47&lt;85,0.05,ПРСМОТР(B47,{85,90,95},{0.1,0.2,0.3})))</f>
        <v>0</v>
      </c>
      <c r="M47" s="48"/>
      <c r="N47" s="27">
        <f t="shared" si="3"/>
        <v>0</v>
      </c>
      <c r="O47" s="30">
        <f>N47*IF(C47&lt;=3,3.5-C47,IF(B47&lt;85,0.05,LOOKUP(B47,{85,90,95},{0.1,0.2,0.3})))</f>
        <v>0</v>
      </c>
      <c r="P47" s="50"/>
      <c r="Q47" s="25">
        <f t="shared" si="11"/>
        <v>0</v>
      </c>
      <c r="R47" s="25">
        <f>Q47*IF(C47&lt;=3,3.5-C47,IF(B47&lt;85,0.05,LOOKUP(B47,{85,90,95},{0.1,0.2,0.3})))</f>
        <v>0</v>
      </c>
      <c r="S47" s="52"/>
      <c r="T47" s="28">
        <f t="shared" si="5"/>
        <v>0</v>
      </c>
      <c r="U47" s="31">
        <f>T47*IF(C47&lt;=3,3.5-C47,IF(B47&lt;85,0.05,LOOKUP(B47,{85,90,95},{0.1,0.2,0.3})))</f>
        <v>0</v>
      </c>
      <c r="V47" s="41"/>
      <c r="W47" s="34">
        <f t="shared" si="6"/>
        <v>0</v>
      </c>
      <c r="X47" s="34">
        <f>W47*IF(C47&lt;=3,3.5-C47,IF(B47&lt;85,0.05,LOOKUP(B47,{85,90,95},{0.1,0.2,0.3})))</f>
        <v>0</v>
      </c>
      <c r="Y47" s="43"/>
      <c r="Z47" s="26">
        <f t="shared" si="7"/>
        <v>0</v>
      </c>
      <c r="AA47" s="29" t="e">
        <f>Z47*IF(C47&lt;=3,3.5-С5,IF(B47&lt;85,0.05,LOOKUP(B47,{85,90,95},{0.1,0.2,0.3})))</f>
        <v>#NAME?</v>
      </c>
      <c r="AB47" s="46"/>
      <c r="AC47" s="17">
        <f t="shared" si="8"/>
        <v>0</v>
      </c>
      <c r="AD47" s="17">
        <f>AC47*IF(C47&lt;=3,3.5-C47,IF(B47&lt;85,0.05,LOOKUP(B47,{85,90,95},{0.1,0.2,0.3})))</f>
        <v>0</v>
      </c>
      <c r="AE47" s="48"/>
      <c r="AF47" s="27">
        <f t="shared" si="9"/>
        <v>0</v>
      </c>
      <c r="AG47" s="30">
        <f>AF47*IF(C47&lt;=3,3.5-C47,IF(B47&lt;85,0.05,LOOKUP(B47,{85,90,95},{0.1,0.2,0.3})))</f>
        <v>0</v>
      </c>
    </row>
    <row r="48" spans="1:33" x14ac:dyDescent="0.25">
      <c r="A48" s="35">
        <v>44</v>
      </c>
      <c r="B48" s="39"/>
      <c r="C48" s="40"/>
      <c r="D48" s="41"/>
      <c r="E48" s="34">
        <f t="shared" si="0"/>
        <v>0</v>
      </c>
      <c r="F48" s="34">
        <f>E48*IF(C48&lt;=3,3.5-C48,IF(B48&lt;85,0.05,LOOKUP(B48,{85,90,95},{0.1,0.2,0.3})))</f>
        <v>0</v>
      </c>
      <c r="G48" s="43"/>
      <c r="H48" s="26">
        <f t="shared" si="13"/>
        <v>0</v>
      </c>
      <c r="I48" s="29">
        <f>H48*IF(C48&lt;=3,3.5-C48,IF(B48&lt;85,0.05,LOOKUP(B48,{85,90,95},{0.1,0.2,0.3})))</f>
        <v>0</v>
      </c>
      <c r="J48" s="46"/>
      <c r="K48" s="17">
        <f t="shared" si="12"/>
        <v>0</v>
      </c>
      <c r="L48" s="17">
        <f>K48*IF(C48&lt;=3,3.5-C48,IF(B48&lt;85,0.05,ПРСМОТР(B48,{85,90,95},{0.1,0.2,0.3})))</f>
        <v>0</v>
      </c>
      <c r="M48" s="48"/>
      <c r="N48" s="27">
        <f t="shared" si="3"/>
        <v>0</v>
      </c>
      <c r="O48" s="30">
        <f>N48*IF(C48&lt;=3,3.5-C48,IF(B48&lt;85,0.05,LOOKUP(B48,{85,90,95},{0.1,0.2,0.3})))</f>
        <v>0</v>
      </c>
      <c r="P48" s="50"/>
      <c r="Q48" s="25">
        <f t="shared" si="11"/>
        <v>0</v>
      </c>
      <c r="R48" s="25">
        <f>Q48*IF(C48&lt;=3,3.5-C48,IF(B48&lt;85,0.05,LOOKUP(B48,{85,90,95},{0.1,0.2,0.3})))</f>
        <v>0</v>
      </c>
      <c r="S48" s="52"/>
      <c r="T48" s="28">
        <f t="shared" si="5"/>
        <v>0</v>
      </c>
      <c r="U48" s="31">
        <f>T48*IF(C48&lt;=3,3.5-C48,IF(B48&lt;85,0.05,LOOKUP(B48,{85,90,95},{0.1,0.2,0.3})))</f>
        <v>0</v>
      </c>
      <c r="V48" s="41"/>
      <c r="W48" s="34">
        <f t="shared" si="6"/>
        <v>0</v>
      </c>
      <c r="X48" s="34">
        <f>W48*IF(C48&lt;=3,3.5-C48,IF(B48&lt;85,0.05,LOOKUP(B48,{85,90,95},{0.1,0.2,0.3})))</f>
        <v>0</v>
      </c>
      <c r="Y48" s="43"/>
      <c r="Z48" s="26">
        <f t="shared" si="7"/>
        <v>0</v>
      </c>
      <c r="AA48" s="29" t="e">
        <f>Z48*IF(C48&lt;=3,3.5-С5,IF(B48&lt;85,0.05,LOOKUP(B48,{85,90,95},{0.1,0.2,0.3})))</f>
        <v>#NAME?</v>
      </c>
      <c r="AB48" s="46"/>
      <c r="AC48" s="17">
        <f t="shared" si="8"/>
        <v>0</v>
      </c>
      <c r="AD48" s="17">
        <f>AC48*IF(C48&lt;=3,3.5-C48,IF(B48&lt;85,0.05,LOOKUP(B48,{85,90,95},{0.1,0.2,0.3})))</f>
        <v>0</v>
      </c>
      <c r="AE48" s="48"/>
      <c r="AF48" s="27">
        <f t="shared" si="9"/>
        <v>0</v>
      </c>
      <c r="AG48" s="30">
        <f>AF48*IF(C48&lt;=3,3.5-C48,IF(B48&lt;85,0.05,LOOKUP(B48,{85,90,95},{0.1,0.2,0.3})))</f>
        <v>0</v>
      </c>
    </row>
    <row r="49" spans="1:33" x14ac:dyDescent="0.25">
      <c r="A49" s="35">
        <v>45</v>
      </c>
      <c r="B49" s="39"/>
      <c r="C49" s="40"/>
      <c r="D49" s="41"/>
      <c r="E49" s="34">
        <f t="shared" si="0"/>
        <v>0</v>
      </c>
      <c r="F49" s="34">
        <f>E49*IF(C49&lt;=3,3.5-C49,IF(B49&lt;85,0.05,LOOKUP(B49,{85,90,95},{0.1,0.2,0.3})))</f>
        <v>0</v>
      </c>
      <c r="G49" s="43"/>
      <c r="H49" s="26">
        <f t="shared" si="13"/>
        <v>0</v>
      </c>
      <c r="I49" s="29">
        <f>H49*IF(C49&lt;=3,3.5-C49,IF(B49&lt;85,0.05,LOOKUP(B49,{85,90,95},{0.1,0.2,0.3})))</f>
        <v>0</v>
      </c>
      <c r="J49" s="46"/>
      <c r="K49" s="17">
        <f t="shared" si="12"/>
        <v>0</v>
      </c>
      <c r="L49" s="17">
        <f>K49*IF(C49&lt;=3,3.5-C49,IF(B49&lt;85,0.05,ПРСМОТР(B49,{85,90,95},{0.1,0.2,0.3})))</f>
        <v>0</v>
      </c>
      <c r="M49" s="48"/>
      <c r="N49" s="27">
        <f t="shared" si="3"/>
        <v>0</v>
      </c>
      <c r="O49" s="30">
        <f>N49*IF(C49&lt;=3,3.5-C49,IF(B49&lt;85,0.05,LOOKUP(B49,{85,90,95},{0.1,0.2,0.3})))</f>
        <v>0</v>
      </c>
      <c r="P49" s="50"/>
      <c r="Q49" s="25">
        <f t="shared" si="11"/>
        <v>0</v>
      </c>
      <c r="R49" s="25">
        <f>Q49*IF(C49&lt;=3,3.5-C49,IF(B49&lt;85,0.05,LOOKUP(B49,{85,90,95},{0.1,0.2,0.3})))</f>
        <v>0</v>
      </c>
      <c r="S49" s="52"/>
      <c r="T49" s="28">
        <f t="shared" si="5"/>
        <v>0</v>
      </c>
      <c r="U49" s="31">
        <f>T49*IF(C49&lt;=3,3.5-C49,IF(B49&lt;85,0.05,LOOKUP(B49,{85,90,95},{0.1,0.2,0.3})))</f>
        <v>0</v>
      </c>
      <c r="V49" s="41"/>
      <c r="W49" s="34">
        <f t="shared" si="6"/>
        <v>0</v>
      </c>
      <c r="X49" s="34">
        <f>W49*IF(C49&lt;=3,3.5-C49,IF(B49&lt;85,0.05,LOOKUP(B49,{85,90,95},{0.1,0.2,0.3})))</f>
        <v>0</v>
      </c>
      <c r="Y49" s="43"/>
      <c r="Z49" s="26">
        <f t="shared" si="7"/>
        <v>0</v>
      </c>
      <c r="AA49" s="29" t="e">
        <f>Z49*IF(C49&lt;=3,3.5-С5,IF(B49&lt;85,0.05,LOOKUP(B49,{85,90,95},{0.1,0.2,0.3})))</f>
        <v>#NAME?</v>
      </c>
      <c r="AB49" s="46"/>
      <c r="AC49" s="17">
        <f t="shared" si="8"/>
        <v>0</v>
      </c>
      <c r="AD49" s="17">
        <f>AC49*IF(C49&lt;=3,3.5-C49,IF(B49&lt;85,0.05,LOOKUP(B49,{85,90,95},{0.1,0.2,0.3})))</f>
        <v>0</v>
      </c>
      <c r="AE49" s="48"/>
      <c r="AF49" s="27">
        <f t="shared" si="9"/>
        <v>0</v>
      </c>
      <c r="AG49" s="30">
        <f>AF49*IF(C49&lt;=3,3.5-C49,IF(B49&lt;85,0.05,LOOKUP(B49,{85,90,95},{0.1,0.2,0.3})))</f>
        <v>0</v>
      </c>
    </row>
    <row r="50" spans="1:33" x14ac:dyDescent="0.25">
      <c r="A50" s="35">
        <v>46</v>
      </c>
      <c r="B50" s="39"/>
      <c r="C50" s="40"/>
      <c r="D50" s="41"/>
      <c r="E50" s="34">
        <f t="shared" si="0"/>
        <v>0</v>
      </c>
      <c r="F50" s="34">
        <f>E50*IF(C50&lt;=3,3.5-C50,IF(B50&lt;85,0.05,LOOKUP(B50,{85,90,95},{0.1,0.2,0.3})))</f>
        <v>0</v>
      </c>
      <c r="G50" s="43"/>
      <c r="H50" s="26">
        <f t="shared" si="13"/>
        <v>0</v>
      </c>
      <c r="I50" s="29">
        <f>H50*IF(C50&lt;=3,3.5-C50,IF(B50&lt;85,0.05,LOOKUP(B50,{85,90,95},{0.1,0.2,0.3})))</f>
        <v>0</v>
      </c>
      <c r="J50" s="46"/>
      <c r="K50" s="17">
        <f t="shared" si="12"/>
        <v>0</v>
      </c>
      <c r="L50" s="17">
        <f>K50*IF(C50&lt;=3,3.5-C50,IF(B50&lt;85,0.05,ПРСМОТР(B50,{85,90,95},{0.1,0.2,0.3})))</f>
        <v>0</v>
      </c>
      <c r="M50" s="48"/>
      <c r="N50" s="27">
        <f t="shared" si="3"/>
        <v>0</v>
      </c>
      <c r="O50" s="30">
        <f>N50*IF(C50&lt;=3,3.5-C50,IF(B50&lt;85,0.05,LOOKUP(B50,{85,90,95},{0.1,0.2,0.3})))</f>
        <v>0</v>
      </c>
      <c r="P50" s="50"/>
      <c r="Q50" s="25">
        <f t="shared" si="11"/>
        <v>0</v>
      </c>
      <c r="R50" s="25">
        <f>Q50*IF(C50&lt;=3,3.5-C50,IF(B50&lt;85,0.05,LOOKUP(B50,{85,90,95},{0.1,0.2,0.3})))</f>
        <v>0</v>
      </c>
      <c r="S50" s="52"/>
      <c r="T50" s="28">
        <f t="shared" si="5"/>
        <v>0</v>
      </c>
      <c r="U50" s="31">
        <f>T50*IF(C50&lt;=3,3.5-C50,IF(B50&lt;85,0.05,LOOKUP(B50,{85,90,95},{0.1,0.2,0.3})))</f>
        <v>0</v>
      </c>
      <c r="V50" s="41"/>
      <c r="W50" s="34">
        <f t="shared" si="6"/>
        <v>0</v>
      </c>
      <c r="X50" s="34">
        <f>W50*IF(C50&lt;=3,3.5-C50,IF(B50&lt;85,0.05,LOOKUP(B50,{85,90,95},{0.1,0.2,0.3})))</f>
        <v>0</v>
      </c>
      <c r="Y50" s="43"/>
      <c r="Z50" s="26">
        <f t="shared" si="7"/>
        <v>0</v>
      </c>
      <c r="AA50" s="29" t="e">
        <f>Z50*IF(C50&lt;=3,3.5-С5,IF(B50&lt;85,0.05,LOOKUP(B50,{85,90,95},{0.1,0.2,0.3})))</f>
        <v>#NAME?</v>
      </c>
      <c r="AB50" s="46"/>
      <c r="AC50" s="17">
        <f t="shared" si="8"/>
        <v>0</v>
      </c>
      <c r="AD50" s="17">
        <f>AC50*IF(C50&lt;=3,3.5-C50,IF(B50&lt;85,0.05,LOOKUP(B50,{85,90,95},{0.1,0.2,0.3})))</f>
        <v>0</v>
      </c>
      <c r="AE50" s="48"/>
      <c r="AF50" s="27">
        <f t="shared" si="9"/>
        <v>0</v>
      </c>
      <c r="AG50" s="30">
        <f>AF50*IF(C50&lt;=3,3.5-C50,IF(B50&lt;85,0.05,LOOKUP(B50,{85,90,95},{0.1,0.2,0.3})))</f>
        <v>0</v>
      </c>
    </row>
    <row r="51" spans="1:33" x14ac:dyDescent="0.25">
      <c r="A51" s="35">
        <v>47</v>
      </c>
      <c r="B51" s="39"/>
      <c r="C51" s="40"/>
      <c r="D51" s="41"/>
      <c r="E51" s="34">
        <f t="shared" si="0"/>
        <v>0</v>
      </c>
      <c r="F51" s="34">
        <f>E51*IF(C51&lt;=3,3.5-C51,IF(B51&lt;85,0.05,LOOKUP(B51,{85,90,95},{0.1,0.2,0.3})))</f>
        <v>0</v>
      </c>
      <c r="G51" s="44"/>
      <c r="H51" s="26">
        <f t="shared" si="13"/>
        <v>0</v>
      </c>
      <c r="I51" s="29">
        <f>H51*IF(C51&lt;=3,3.5-C51,IF(B51&lt;85,0.05,LOOKUP(B51,{85,90,95},{0.1,0.2,0.3})))</f>
        <v>0</v>
      </c>
      <c r="J51" s="46"/>
      <c r="K51" s="17">
        <f t="shared" si="12"/>
        <v>0</v>
      </c>
      <c r="L51" s="17">
        <f>K51*IF(C51&lt;=3,3.5-C51,IF(B51&lt;85,0.05,ПРСМОТР(B51,{85,90,95},{0.1,0.2,0.3})))</f>
        <v>0</v>
      </c>
      <c r="M51" s="48"/>
      <c r="N51" s="27">
        <f t="shared" si="3"/>
        <v>0</v>
      </c>
      <c r="O51" s="30">
        <f>N51*IF(C51&lt;=3,3.5-C51,IF(B51&lt;85,0.05,LOOKUP(B51,{85,90,95},{0.1,0.2,0.3})))</f>
        <v>0</v>
      </c>
      <c r="P51" s="50"/>
      <c r="Q51" s="25">
        <f t="shared" si="11"/>
        <v>0</v>
      </c>
      <c r="R51" s="25">
        <f>Q51*IF(C51&lt;=3,3.5-C51,IF(B51&lt;85,0.05,LOOKUP(B51,{85,90,95},{0.1,0.2,0.3})))</f>
        <v>0</v>
      </c>
      <c r="S51" s="52"/>
      <c r="T51" s="28">
        <f t="shared" si="5"/>
        <v>0</v>
      </c>
      <c r="U51" s="31">
        <f>T51*IF(C51&lt;=3,3.5-C51,IF(B51&lt;85,0.05,LOOKUP(B51,{85,90,95},{0.1,0.2,0.3})))</f>
        <v>0</v>
      </c>
      <c r="V51" s="41"/>
      <c r="W51" s="34">
        <f t="shared" si="6"/>
        <v>0</v>
      </c>
      <c r="X51" s="34">
        <f>W51*IF(C51&lt;=3,3.5-C51,IF(B51&lt;85,0.05,LOOKUP(B51,{85,90,95},{0.1,0.2,0.3})))</f>
        <v>0</v>
      </c>
      <c r="Y51" s="44"/>
      <c r="Z51" s="26">
        <f t="shared" si="7"/>
        <v>0</v>
      </c>
      <c r="AA51" s="29" t="e">
        <f>Z51*IF(C51&lt;=3,3.5-С5,IF(B51&lt;85,0.05,LOOKUP(B51,{85,90,95},{0.1,0.2,0.3})))</f>
        <v>#NAME?</v>
      </c>
      <c r="AB51" s="46"/>
      <c r="AC51" s="17">
        <f t="shared" si="8"/>
        <v>0</v>
      </c>
      <c r="AD51" s="17">
        <f>AC51*IF(C51&lt;=3,3.5-C51,IF(B51&lt;85,0.05,LOOKUP(B51,{85,90,95},{0.1,0.2,0.3})))</f>
        <v>0</v>
      </c>
      <c r="AE51" s="48"/>
      <c r="AF51" s="27">
        <f t="shared" si="9"/>
        <v>0</v>
      </c>
      <c r="AG51" s="30">
        <f>AF51*IF(C51&lt;=3,3.5-C51,IF(B51&lt;85,0.05,LOOKUP(B51,{85,90,95},{0.1,0.2,0.3})))</f>
        <v>0</v>
      </c>
    </row>
    <row r="52" spans="1:33" x14ac:dyDescent="0.25">
      <c r="A52" s="35">
        <v>48</v>
      </c>
      <c r="B52" s="39"/>
      <c r="C52" s="40"/>
      <c r="D52" s="41"/>
      <c r="E52" s="34">
        <f t="shared" si="0"/>
        <v>0</v>
      </c>
      <c r="F52" s="34">
        <f>E52*IF(C52&lt;=3,3.5-C52,IF(B52&lt;85,0.05,LOOKUP(B52,{85,90,95},{0.1,0.2,0.3})))</f>
        <v>0</v>
      </c>
      <c r="G52" s="44"/>
      <c r="H52" s="26">
        <f t="shared" si="13"/>
        <v>0</v>
      </c>
      <c r="I52" s="29">
        <f>H52*IF(C52&lt;=3,3.5-C52,IF(B52&lt;85,0.05,LOOKUP(B52,{85,90,95},{0.1,0.2,0.3})))</f>
        <v>0</v>
      </c>
      <c r="J52" s="46"/>
      <c r="K52" s="17">
        <f t="shared" si="12"/>
        <v>0</v>
      </c>
      <c r="L52" s="17">
        <f>K52*IF(C52&lt;=3,3.5-C52,IF(B52&lt;85,0.05,ПРСМОТР(B52,{85,90,95},{0.1,0.2,0.3})))</f>
        <v>0</v>
      </c>
      <c r="M52" s="48"/>
      <c r="N52" s="27">
        <f t="shared" si="3"/>
        <v>0</v>
      </c>
      <c r="O52" s="30">
        <f>N52*IF(C52&lt;=3,3.5-C52,IF(B52&lt;85,0.05,LOOKUP(B52,{85,90,95},{0.1,0.2,0.3})))</f>
        <v>0</v>
      </c>
      <c r="P52" s="50"/>
      <c r="Q52" s="25">
        <f t="shared" si="11"/>
        <v>0</v>
      </c>
      <c r="R52" s="25">
        <f>Q52*IF(C52&lt;=3,3.5-C52,IF(B52&lt;85,0.05,LOOKUP(B52,{85,90,95},{0.1,0.2,0.3})))</f>
        <v>0</v>
      </c>
      <c r="S52" s="52"/>
      <c r="T52" s="28">
        <f t="shared" si="5"/>
        <v>0</v>
      </c>
      <c r="U52" s="31">
        <f>T52*IF(C52&lt;=3,3.5-C52,IF(B52&lt;85,0.05,LOOKUP(B52,{85,90,95},{0.1,0.2,0.3})))</f>
        <v>0</v>
      </c>
      <c r="V52" s="41"/>
      <c r="W52" s="34">
        <f t="shared" si="6"/>
        <v>0</v>
      </c>
      <c r="X52" s="34">
        <f>W52*IF(C52&lt;=3,3.5-C52,IF(B52&lt;85,0.05,LOOKUP(B52,{85,90,95},{0.1,0.2,0.3})))</f>
        <v>0</v>
      </c>
      <c r="Y52" s="44"/>
      <c r="Z52" s="26">
        <f t="shared" si="7"/>
        <v>0</v>
      </c>
      <c r="AA52" s="29" t="e">
        <f>Z52*IF(C52&lt;=3,3.5-С5,IF(B52&lt;85,0.05,LOOKUP(B52,{85,90,95},{0.1,0.2,0.3})))</f>
        <v>#NAME?</v>
      </c>
      <c r="AB52" s="46"/>
      <c r="AC52" s="17">
        <f t="shared" si="8"/>
        <v>0</v>
      </c>
      <c r="AD52" s="17">
        <f>AC52*IF(C52&lt;=3,3.5-C52,IF(B52&lt;85,0.05,LOOKUP(B52,{85,90,95},{0.1,0.2,0.3})))</f>
        <v>0</v>
      </c>
      <c r="AE52" s="48"/>
      <c r="AF52" s="27">
        <f t="shared" si="9"/>
        <v>0</v>
      </c>
      <c r="AG52" s="30">
        <f>AF52*IF(C52&lt;=3,3.5-C52,IF(B52&lt;85,0.05,LOOKUP(B52,{85,90,95},{0.1,0.2,0.3})))</f>
        <v>0</v>
      </c>
    </row>
    <row r="53" spans="1:33" x14ac:dyDescent="0.25">
      <c r="A53" s="35">
        <v>49</v>
      </c>
      <c r="B53" s="39"/>
      <c r="C53" s="40"/>
      <c r="D53" s="41"/>
      <c r="E53" s="34">
        <f t="shared" si="0"/>
        <v>0</v>
      </c>
      <c r="F53" s="34">
        <f>E53*IF(C53&lt;=3,3.5-C53,IF(B53&lt;85,0.05,LOOKUP(B53,{85,90,95},{0.1,0.2,0.3})))</f>
        <v>0</v>
      </c>
      <c r="G53" s="44"/>
      <c r="H53" s="26">
        <f t="shared" si="13"/>
        <v>0</v>
      </c>
      <c r="I53" s="29">
        <f>H53*IF(C53&lt;=3,3.5-C53,IF(B53&lt;85,0.05,LOOKUP(B53,{85,90,95},{0.1,0.2,0.3})))</f>
        <v>0</v>
      </c>
      <c r="J53" s="46"/>
      <c r="K53" s="17">
        <f t="shared" si="12"/>
        <v>0</v>
      </c>
      <c r="L53" s="17">
        <f>K53*IF(C53&lt;=3,3.5-C53,IF(B53&lt;85,0.05,ПРСМОТР(B53,{85,90,95},{0.1,0.2,0.3})))</f>
        <v>0</v>
      </c>
      <c r="M53" s="48"/>
      <c r="N53" s="27">
        <f t="shared" si="3"/>
        <v>0</v>
      </c>
      <c r="O53" s="30">
        <f>N53*IF(C53&lt;=3,3.5-C53,IF(B53&lt;85,0.05,LOOKUP(B53,{85,90,95},{0.1,0.2,0.3})))</f>
        <v>0</v>
      </c>
      <c r="P53" s="50"/>
      <c r="Q53" s="25">
        <f t="shared" si="11"/>
        <v>0</v>
      </c>
      <c r="R53" s="25">
        <f>Q53*IF(C53&lt;=3,3.5-C53,IF(B53&lt;85,0.05,LOOKUP(B53,{85,90,95},{0.1,0.2,0.3})))</f>
        <v>0</v>
      </c>
      <c r="S53" s="52"/>
      <c r="T53" s="28">
        <f t="shared" si="5"/>
        <v>0</v>
      </c>
      <c r="U53" s="31">
        <f>T53*IF(C53&lt;=3,3.5-C53,IF(B53&lt;85,0.05,LOOKUP(B53,{85,90,95},{0.1,0.2,0.3})))</f>
        <v>0</v>
      </c>
      <c r="V53" s="41"/>
      <c r="W53" s="34">
        <f t="shared" si="6"/>
        <v>0</v>
      </c>
      <c r="X53" s="34">
        <f>W53*IF(C53&lt;=3,3.5-C53,IF(B53&lt;85,0.05,LOOKUP(B53,{85,90,95},{0.1,0.2,0.3})))</f>
        <v>0</v>
      </c>
      <c r="Y53" s="44"/>
      <c r="Z53" s="26">
        <f t="shared" si="7"/>
        <v>0</v>
      </c>
      <c r="AA53" s="29" t="e">
        <f>Z53*IF(C53&lt;=3,3.5-С5,IF(B53&lt;85,0.05,LOOKUP(B53,{85,90,95},{0.1,0.2,0.3})))</f>
        <v>#NAME?</v>
      </c>
      <c r="AB53" s="46"/>
      <c r="AC53" s="17">
        <f t="shared" si="8"/>
        <v>0</v>
      </c>
      <c r="AD53" s="17">
        <f>AC53*IF(C53&lt;=3,3.5-C53,IF(B53&lt;85,0.05,LOOKUP(B53,{85,90,95},{0.1,0.2,0.3})))</f>
        <v>0</v>
      </c>
      <c r="AE53" s="48"/>
      <c r="AF53" s="27">
        <f t="shared" si="9"/>
        <v>0</v>
      </c>
      <c r="AG53" s="30">
        <f>AF53*IF(C53&lt;=3,3.5-C53,IF(B53&lt;85,0.05,LOOKUP(B53,{85,90,95},{0.1,0.2,0.3})))</f>
        <v>0</v>
      </c>
    </row>
    <row r="54" spans="1:33" x14ac:dyDescent="0.25">
      <c r="A54" s="35">
        <v>50</v>
      </c>
      <c r="B54" s="39"/>
      <c r="C54" s="40"/>
      <c r="D54" s="41"/>
      <c r="E54" s="34">
        <f t="shared" si="0"/>
        <v>0</v>
      </c>
      <c r="F54" s="34">
        <f>E54*IF(C54&lt;=3,3.5-C54,IF(B54&lt;85,0.05,LOOKUP(B54,{85,90,95},{0.1,0.2,0.3})))</f>
        <v>0</v>
      </c>
      <c r="G54" s="44"/>
      <c r="H54" s="26">
        <f t="shared" si="13"/>
        <v>0</v>
      </c>
      <c r="I54" s="29">
        <f>H54*IF(C54&lt;=3,3.5-C54,IF(B54&lt;85,0.05,LOOKUP(B54,{85,90,95},{0.1,0.2,0.3})))</f>
        <v>0</v>
      </c>
      <c r="J54" s="46"/>
      <c r="K54" s="17">
        <f t="shared" si="12"/>
        <v>0</v>
      </c>
      <c r="L54" s="17">
        <f>K54*IF(C54&lt;=3,3.5-C54,IF(B54&lt;85,0.05,ПРСМОТР(B54,{85,90,95},{0.1,0.2,0.3})))</f>
        <v>0</v>
      </c>
      <c r="M54" s="48"/>
      <c r="N54" s="27">
        <f t="shared" si="3"/>
        <v>0</v>
      </c>
      <c r="O54" s="30">
        <f>N54*IF(C54&lt;=3,3.5-C54,IF(B54&lt;85,0.05,LOOKUP(B54,{85,90,95},{0.1,0.2,0.3})))</f>
        <v>0</v>
      </c>
      <c r="P54" s="50"/>
      <c r="Q54" s="25">
        <f t="shared" si="11"/>
        <v>0</v>
      </c>
      <c r="R54" s="25">
        <f>Q54*IF(C54&lt;=3,3.5-C54,IF(B54&lt;85,0.05,LOOKUP(B54,{85,90,95},{0.1,0.2,0.3})))</f>
        <v>0</v>
      </c>
      <c r="S54" s="52"/>
      <c r="T54" s="28">
        <f t="shared" si="5"/>
        <v>0</v>
      </c>
      <c r="U54" s="31">
        <f>T54*IF(C54&lt;=3,3.5-C54,IF(B54&lt;85,0.05,LOOKUP(B54,{85,90,95},{0.1,0.2,0.3})))</f>
        <v>0</v>
      </c>
      <c r="V54" s="41"/>
      <c r="W54" s="34">
        <f t="shared" si="6"/>
        <v>0</v>
      </c>
      <c r="X54" s="34">
        <f>W54*IF(C54&lt;=3,3.5-C54,IF(B54&lt;85,0.05,LOOKUP(B54,{85,90,95},{0.1,0.2,0.3})))</f>
        <v>0</v>
      </c>
      <c r="Y54" s="44"/>
      <c r="Z54" s="26">
        <f t="shared" si="7"/>
        <v>0</v>
      </c>
      <c r="AA54" s="29" t="e">
        <f>Z54*IF(C54&lt;=3,3.5-С5,IF(B54&lt;85,0.05,LOOKUP(B54,{85,90,95},{0.1,0.2,0.3})))</f>
        <v>#NAME?</v>
      </c>
      <c r="AB54" s="46"/>
      <c r="AC54" s="17">
        <f t="shared" si="8"/>
        <v>0</v>
      </c>
      <c r="AD54" s="17">
        <f>AC54*IF(C54&lt;=3,3.5-C54,IF(B54&lt;85,0.05,LOOKUP(B54,{85,90,95},{0.1,0.2,0.3})))</f>
        <v>0</v>
      </c>
      <c r="AE54" s="48"/>
      <c r="AF54" s="27">
        <f t="shared" si="9"/>
        <v>0</v>
      </c>
      <c r="AG54" s="30">
        <f>AF54*IF(C54&lt;=3,3.5-C54,IF(B54&lt;85,0.05,LOOKUP(B54,{85,90,95},{0.1,0.2,0.3})))</f>
        <v>0</v>
      </c>
    </row>
    <row r="55" spans="1:33" x14ac:dyDescent="0.25">
      <c r="A55" s="35">
        <v>51</v>
      </c>
      <c r="B55" s="39"/>
      <c r="C55" s="40"/>
      <c r="D55" s="41"/>
      <c r="E55" s="34">
        <f t="shared" si="0"/>
        <v>0</v>
      </c>
      <c r="F55" s="34">
        <f>E55*IF(C55&lt;=3,3.5-C55,IF(B55&lt;85,0.05,LOOKUP(B55,{85,90,95},{0.1,0.2,0.3})))</f>
        <v>0</v>
      </c>
      <c r="G55" s="44"/>
      <c r="H55" s="26">
        <f t="shared" si="13"/>
        <v>0</v>
      </c>
      <c r="I55" s="29">
        <f>H55*IF(C55&lt;=3,3.5-C55,IF(B55&lt;85,0.05,LOOKUP(B55,{85,90,95},{0.1,0.2,0.3})))</f>
        <v>0</v>
      </c>
      <c r="J55" s="46"/>
      <c r="K55" s="17">
        <f>B55-J55</f>
        <v>0</v>
      </c>
      <c r="L55" s="17">
        <f>K55*IF(C55&lt;=3,3.5-C55,IF(B55&lt;85,0.05,ПРСМОТР(B55,{85,90,95},{0.1,0.2,0.3})))</f>
        <v>0</v>
      </c>
      <c r="M55" s="48"/>
      <c r="N55" s="27">
        <f t="shared" si="3"/>
        <v>0</v>
      </c>
      <c r="O55" s="30">
        <f>N55*IF(C55&lt;=3,3.5-C55,IF(B55&lt;85,0.05,LOOKUP(B55,{85,90,95},{0.1,0.2,0.3})))</f>
        <v>0</v>
      </c>
      <c r="P55" s="50"/>
      <c r="Q55" s="25">
        <f t="shared" si="11"/>
        <v>0</v>
      </c>
      <c r="R55" s="25">
        <f>Q55*IF(C55&lt;=3,3.5-C55,IF(B55&lt;85,0.05,LOOKUP(B55,{85,90,95},{0.1,0.2,0.3})))</f>
        <v>0</v>
      </c>
      <c r="S55" s="52"/>
      <c r="T55" s="28">
        <f t="shared" si="5"/>
        <v>0</v>
      </c>
      <c r="U55" s="31">
        <f>T55*IF(C55&lt;=3,3.5-C55,IF(B55&lt;85,0.05,LOOKUP(B55,{85,90,95},{0.1,0.2,0.3})))</f>
        <v>0</v>
      </c>
      <c r="V55" s="41"/>
      <c r="W55" s="34">
        <f t="shared" si="6"/>
        <v>0</v>
      </c>
      <c r="X55" s="34">
        <f>W55*IF(C55&lt;=3,3.5-C55,IF(B55&lt;85,0.05,LOOKUP(B55,{85,90,95},{0.1,0.2,0.3})))</f>
        <v>0</v>
      </c>
      <c r="Y55" s="44"/>
      <c r="Z55" s="26">
        <f t="shared" si="7"/>
        <v>0</v>
      </c>
      <c r="AA55" s="29" t="e">
        <f>Z55*IF(C55&lt;=3,3.5-С5,IF(B55&lt;85,0.05,LOOKUP(B55,{85,90,95},{0.1,0.2,0.3})))</f>
        <v>#NAME?</v>
      </c>
      <c r="AB55" s="46"/>
      <c r="AC55" s="17">
        <f t="shared" si="8"/>
        <v>0</v>
      </c>
      <c r="AD55" s="17">
        <f>AC55*IF(C55&lt;=3,3.5-C55,IF(B55&lt;85,0.05,LOOKUP(B55,{85,90,95},{0.1,0.2,0.3})))</f>
        <v>0</v>
      </c>
      <c r="AE55" s="48"/>
      <c r="AF55" s="27">
        <f t="shared" si="9"/>
        <v>0</v>
      </c>
      <c r="AG55" s="30">
        <f>AF55*IF(C55&lt;=3,3.5-C55,IF(B55&lt;85,0.05,LOOKUP(B55,{85,90,95},{0.1,0.2,0.3})))</f>
        <v>0</v>
      </c>
    </row>
    <row r="56" spans="1:33" x14ac:dyDescent="0.25">
      <c r="A56" s="35">
        <v>52</v>
      </c>
      <c r="B56" s="39"/>
      <c r="C56" s="40"/>
      <c r="D56" s="41"/>
      <c r="E56" s="34">
        <f t="shared" si="0"/>
        <v>0</v>
      </c>
      <c r="F56" s="34">
        <f>E56*IF(C56&lt;=3,3.5-C56,IF(B56&lt;85,0.05,LOOKUP(B56,{85,90,95},{0.1,0.2,0.3})))</f>
        <v>0</v>
      </c>
      <c r="G56" s="44"/>
      <c r="H56" s="26">
        <f t="shared" si="13"/>
        <v>0</v>
      </c>
      <c r="I56" s="29">
        <f>H56*IF(C56&lt;=3,3.5-C56,IF(B56&lt;85,0.05,LOOKUP(B56,{85,90,95},{0.1,0.2,0.3})))</f>
        <v>0</v>
      </c>
      <c r="J56" s="46"/>
      <c r="K56" s="17">
        <f>B56-J56</f>
        <v>0</v>
      </c>
      <c r="L56" s="17">
        <f>K56*IF(C56&lt;=3,3.5-C56,IF(B56&lt;85,0.05,ПРСМОТР(B56,{85,90,95},{0.1,0.2,0.3})))</f>
        <v>0</v>
      </c>
      <c r="M56" s="48"/>
      <c r="N56" s="27">
        <f t="shared" si="3"/>
        <v>0</v>
      </c>
      <c r="O56" s="30">
        <f>N56*IF(C56&lt;=3,3.5-C56,IF(B56&lt;85,0.05,LOOKUP(B56,{85,90,95},{0.1,0.2,0.3})))</f>
        <v>0</v>
      </c>
      <c r="P56" s="50"/>
      <c r="Q56" s="25">
        <f t="shared" si="11"/>
        <v>0</v>
      </c>
      <c r="R56" s="25">
        <f>Q56*IF(C56&lt;=3,3.5-C56,IF(B56&lt;85,0.05,LOOKUP(B56,{85,90,95},{0.1,0.2,0.3})))</f>
        <v>0</v>
      </c>
      <c r="S56" s="52"/>
      <c r="T56" s="28">
        <f t="shared" si="5"/>
        <v>0</v>
      </c>
      <c r="U56" s="31">
        <f>T56*IF(C56&lt;=3,3.5-C56,IF(B56&lt;85,0.05,LOOKUP(B56,{85,90,95},{0.1,0.2,0.3})))</f>
        <v>0</v>
      </c>
      <c r="V56" s="41"/>
      <c r="W56" s="34">
        <f t="shared" si="6"/>
        <v>0</v>
      </c>
      <c r="X56" s="34">
        <f>W56*IF(C56&lt;=3,3.5-C56,IF(B56&lt;85,0.05,LOOKUP(B56,{85,90,95},{0.1,0.2,0.3})))</f>
        <v>0</v>
      </c>
      <c r="Y56" s="44"/>
      <c r="Z56" s="26">
        <f t="shared" si="7"/>
        <v>0</v>
      </c>
      <c r="AA56" s="29" t="e">
        <f>Z56*IF(C56&lt;=3,3.5-С5,IF(B56&lt;85,0.05,LOOKUP(B56,{85,90,95},{0.1,0.2,0.3})))</f>
        <v>#NAME?</v>
      </c>
      <c r="AB56" s="46"/>
      <c r="AC56" s="17">
        <f t="shared" si="8"/>
        <v>0</v>
      </c>
      <c r="AD56" s="17">
        <f>AC56*IF(C56&lt;=3,3.5-C56,IF(B56&lt;85,0.05,LOOKUP(B56,{85,90,95},{0.1,0.2,0.3})))</f>
        <v>0</v>
      </c>
      <c r="AE56" s="48"/>
      <c r="AF56" s="27">
        <f t="shared" si="9"/>
        <v>0</v>
      </c>
      <c r="AG56" s="30">
        <f>AF56*IF(C56&lt;=3,3.5-C56,IF(B56&lt;85,0.05,LOOKUP(B56,{85,90,95},{0.1,0.2,0.3})))</f>
        <v>0</v>
      </c>
    </row>
    <row r="57" spans="1:33" x14ac:dyDescent="0.25">
      <c r="A57" s="35">
        <v>53</v>
      </c>
      <c r="B57" s="39"/>
      <c r="C57" s="40"/>
      <c r="D57" s="41"/>
      <c r="E57" s="34">
        <f t="shared" si="0"/>
        <v>0</v>
      </c>
      <c r="F57" s="34">
        <f>E57*IF(C57&lt;=3,3.5-C57,IF(B57&lt;85,0.05,LOOKUP(B57,{85,90,95},{0.1,0.2,0.3})))</f>
        <v>0</v>
      </c>
      <c r="G57" s="43"/>
      <c r="H57" s="26">
        <f t="shared" si="13"/>
        <v>0</v>
      </c>
      <c r="I57" s="29">
        <f>H57*IF(C57&lt;=3,3.5-C57,IF(B57&lt;85,0.05,LOOKUP(B57,{85,90,95},{0.1,0.2,0.3})))</f>
        <v>0</v>
      </c>
      <c r="J57" s="46"/>
      <c r="K57" s="17">
        <f>B57-J57</f>
        <v>0</v>
      </c>
      <c r="L57" s="17">
        <f>K57*IF(C57&lt;=3,3.5-C57,IF(B57&lt;85,0.05,ПРСМОТР(B57,{85,90,95},{0.1,0.2,0.3})))</f>
        <v>0</v>
      </c>
      <c r="M57" s="48"/>
      <c r="N57" s="27">
        <f t="shared" si="3"/>
        <v>0</v>
      </c>
      <c r="O57" s="30">
        <f>N57*IF(C57&lt;=3,3.5-C57,IF(B57&lt;85,0.05,LOOKUP(B57,{85,90,95},{0.1,0.2,0.3})))</f>
        <v>0</v>
      </c>
      <c r="P57" s="50"/>
      <c r="Q57" s="25">
        <f t="shared" si="11"/>
        <v>0</v>
      </c>
      <c r="R57" s="25">
        <f>Q57*IF(C57&lt;=3,3.5-C57,IF(B57&lt;85,0.05,LOOKUP(B57,{85,90,95},{0.1,0.2,0.3})))</f>
        <v>0</v>
      </c>
      <c r="S57" s="52"/>
      <c r="T57" s="28">
        <f t="shared" si="5"/>
        <v>0</v>
      </c>
      <c r="U57" s="31">
        <f>T57*IF(C57&lt;=3,3.5-C57,IF(B57&lt;85,0.05,LOOKUP(B57,{85,90,95},{0.1,0.2,0.3})))</f>
        <v>0</v>
      </c>
      <c r="V57" s="41"/>
      <c r="W57" s="34">
        <f t="shared" si="6"/>
        <v>0</v>
      </c>
      <c r="X57" s="34">
        <f>W57*IF(C57&lt;=3,3.5-C57,IF(B57&lt;85,0.05,LOOKUP(B57,{85,90,95},{0.1,0.2,0.3})))</f>
        <v>0</v>
      </c>
      <c r="Y57" s="43"/>
      <c r="Z57" s="26">
        <f t="shared" si="7"/>
        <v>0</v>
      </c>
      <c r="AA57" s="29" t="e">
        <f>Z57*IF(C57&lt;=3,3.5-С5,IF(B57&lt;85,0.05,LOOKUP(B57,{85,90,95},{0.1,0.2,0.3})))</f>
        <v>#NAME?</v>
      </c>
      <c r="AB57" s="46"/>
      <c r="AC57" s="17">
        <f t="shared" si="8"/>
        <v>0</v>
      </c>
      <c r="AD57" s="17">
        <f>AC57*IF(C57&lt;=3,3.5-C57,IF(B57&lt;85,0.05,LOOKUP(B57,{85,90,95},{0.1,0.2,0.3})))</f>
        <v>0</v>
      </c>
      <c r="AE57" s="48"/>
      <c r="AF57" s="27">
        <f t="shared" si="9"/>
        <v>0</v>
      </c>
      <c r="AG57" s="30">
        <f>AF57*IF(C57&lt;=3,3.5-C57,IF(B57&lt;85,0.05,LOOKUP(B57,{85,90,95},{0.1,0.2,0.3})))</f>
        <v>0</v>
      </c>
    </row>
    <row r="58" spans="1:33" x14ac:dyDescent="0.25">
      <c r="A58" s="35">
        <v>54</v>
      </c>
      <c r="B58" s="39"/>
      <c r="C58" s="40"/>
      <c r="D58" s="41"/>
      <c r="E58" s="34">
        <f t="shared" si="0"/>
        <v>0</v>
      </c>
      <c r="F58" s="34">
        <f>E58*IF(C58&lt;=3,3.5-C58,IF(B58&lt;85,0.05,LOOKUP(B58,{85,90,95},{0.1,0.2,0.3})))</f>
        <v>0</v>
      </c>
      <c r="G58" s="43"/>
      <c r="H58" s="26">
        <f t="shared" si="13"/>
        <v>0</v>
      </c>
      <c r="I58" s="29">
        <f>H58*IF(C58&lt;=3,3.5-C58,IF(B58&lt;85,0.05,LOOKUP(B58,{85,90,95},{0.1,0.2,0.3})))</f>
        <v>0</v>
      </c>
      <c r="J58" s="46"/>
      <c r="K58" s="17">
        <f>B58-J58</f>
        <v>0</v>
      </c>
      <c r="L58" s="17">
        <f>K58*IF(C58&lt;=3,3.5-C58,IF(B58&lt;85,0.05,ПРСМОТР(B58,{85,90,95},{0.1,0.2,0.3})))</f>
        <v>0</v>
      </c>
      <c r="M58" s="48"/>
      <c r="N58" s="27">
        <f t="shared" si="3"/>
        <v>0</v>
      </c>
      <c r="O58" s="30">
        <f>N58*IF(C58&lt;=3,3.5-C58,IF(B58&lt;85,0.05,LOOKUP(B58,{85,90,95},{0.1,0.2,0.3})))</f>
        <v>0</v>
      </c>
      <c r="P58" s="50"/>
      <c r="Q58" s="25">
        <f>B58-P58</f>
        <v>0</v>
      </c>
      <c r="R58" s="25">
        <f>Q58*IF(C58&lt;=3,3.5-C58,IF(B58&lt;85,0.05,LOOKUP(B58,{85,90,95},{0.1,0.2,0.3})))</f>
        <v>0</v>
      </c>
      <c r="S58" s="52"/>
      <c r="T58" s="28">
        <f t="shared" si="5"/>
        <v>0</v>
      </c>
      <c r="U58" s="31">
        <f>T58*IF(C58&lt;=3,3.5-C58,IF(B58&lt;85,0.05,LOOKUP(B58,{85,90,95},{0.1,0.2,0.3})))</f>
        <v>0</v>
      </c>
      <c r="V58" s="41"/>
      <c r="W58" s="34">
        <f t="shared" si="6"/>
        <v>0</v>
      </c>
      <c r="X58" s="34">
        <f>W58*IF(C58&lt;=3,3.5-C58,IF(B58&lt;85,0.05,LOOKUP(B58,{85,90,95},{0.1,0.2,0.3})))</f>
        <v>0</v>
      </c>
      <c r="Y58" s="43"/>
      <c r="Z58" s="26">
        <f t="shared" si="7"/>
        <v>0</v>
      </c>
      <c r="AA58" s="29" t="e">
        <f>Z58*IF(C58&lt;=3,3.5-С5,IF(B58&lt;85,0.05,LOOKUP(B58,{85,90,95},{0.1,0.2,0.3})))</f>
        <v>#NAME?</v>
      </c>
      <c r="AB58" s="46"/>
      <c r="AC58" s="17">
        <f t="shared" si="8"/>
        <v>0</v>
      </c>
      <c r="AD58" s="17">
        <f>AC58*IF(C58&lt;=3,3.5-C58,IF(B58&lt;85,0.05,LOOKUP(B58,{85,90,95},{0.1,0.2,0.3})))</f>
        <v>0</v>
      </c>
      <c r="AE58" s="48"/>
      <c r="AF58" s="27">
        <f t="shared" si="9"/>
        <v>0</v>
      </c>
      <c r="AG58" s="30">
        <f>AF58*IF(C58&lt;=3,3.5-C58,IF(B58&lt;85,0.05,LOOKUP(B58,{85,90,95},{0.1,0.2,0.3})))</f>
        <v>0</v>
      </c>
    </row>
    <row r="59" spans="1:33" ht="15.75" thickBot="1" x14ac:dyDescent="0.3">
      <c r="A59" s="35">
        <v>55</v>
      </c>
      <c r="B59" s="39"/>
      <c r="C59" s="40"/>
      <c r="D59" s="41"/>
      <c r="E59" s="34">
        <f t="shared" si="0"/>
        <v>0</v>
      </c>
      <c r="F59" s="34">
        <f>E59*IF(C59&lt;=3,3.5-C59,IF(B59&lt;85,0.05,LOOKUP(B59,{85,90,95},{0.1,0.2,0.3})))</f>
        <v>0</v>
      </c>
      <c r="G59" s="43"/>
      <c r="H59" s="26">
        <f t="shared" si="13"/>
        <v>0</v>
      </c>
      <c r="I59" s="29">
        <f>H59*IF(C59&lt;=3,3.5-C59,IF(B59&lt;85,0.05,LOOKUP(B59,{85,90,95},{0.1,0.2,0.3})))</f>
        <v>0</v>
      </c>
      <c r="J59" s="46"/>
      <c r="K59" s="17">
        <f>B59-J59</f>
        <v>0</v>
      </c>
      <c r="L59" s="17">
        <f>K59*IF(C59&lt;=3,3.5-C59,IF(B59&lt;85,0.05,ПРСМОТР(B59,{85,90,95},{0.1,0.2,0.3})))</f>
        <v>0</v>
      </c>
      <c r="M59" s="48"/>
      <c r="N59" s="27">
        <f t="shared" si="3"/>
        <v>0</v>
      </c>
      <c r="O59" s="30">
        <f>N59*IF(C59&lt;=3,3.5-C59,IF(B59&lt;85,0.05,LOOKUP(B59,{85,90,95},{0.1,0.2,0.3})))</f>
        <v>0</v>
      </c>
      <c r="P59" s="50"/>
      <c r="Q59" s="25">
        <f>B59-P59</f>
        <v>0</v>
      </c>
      <c r="R59" s="25">
        <f>Q59*IF(C59&lt;=3,3.5-C59,IF(B59&lt;85,0.05,LOOKUP(B59,{85,90,95},{0.1,0.2,0.3})))</f>
        <v>0</v>
      </c>
      <c r="S59" s="52"/>
      <c r="T59" s="28">
        <f t="shared" si="5"/>
        <v>0</v>
      </c>
      <c r="U59" s="31">
        <f>T59*IF(C59&lt;=3,3.5-C59,IF(B59&lt;85,0.05,LOOKUP(B59,{85,90,95},{0.1,0.2,0.3})))</f>
        <v>0</v>
      </c>
      <c r="V59" s="41"/>
      <c r="W59" s="34">
        <f t="shared" si="6"/>
        <v>0</v>
      </c>
      <c r="X59" s="34">
        <f>W59*IF(C59&lt;=3,3.5-C59,IF(B59&lt;85,0.05,LOOKUP(B59,{85,90,95},{0.1,0.2,0.3})))</f>
        <v>0</v>
      </c>
      <c r="Y59" s="43"/>
      <c r="Z59" s="26">
        <f t="shared" si="7"/>
        <v>0</v>
      </c>
      <c r="AA59" s="29" t="e">
        <f>Z59*IF(C59&lt;=3,3.5-С5,IF(B59&lt;85,0.05,LOOKUP(B59,{85,90,95},{0.1,0.2,0.3})))</f>
        <v>#NAME?</v>
      </c>
      <c r="AB59" s="46"/>
      <c r="AC59" s="17">
        <f t="shared" si="8"/>
        <v>0</v>
      </c>
      <c r="AD59" s="17">
        <f>AC59*IF(C59&lt;=3,3.5-C59,IF(B59&lt;85,0.05,LOOKUP(B59,{85,90,95},{0.1,0.2,0.3})))</f>
        <v>0</v>
      </c>
      <c r="AE59" s="48"/>
      <c r="AF59" s="27">
        <f t="shared" si="9"/>
        <v>0</v>
      </c>
      <c r="AG59" s="30">
        <f>AF59*IF(C59&lt;=3,3.5-C59,IF(B59&lt;85,0.05,LOOKUP(B59,{85,90,95},{0.1,0.2,0.3})))</f>
        <v>0</v>
      </c>
    </row>
    <row r="60" spans="1:33" ht="15.75" thickBot="1" x14ac:dyDescent="0.3">
      <c r="A60" s="90" t="s">
        <v>8</v>
      </c>
      <c r="B60" s="91"/>
      <c r="C60" s="92"/>
      <c r="D60" s="101">
        <f>SUMPRODUCT(ABS(F5:F59))</f>
        <v>0</v>
      </c>
      <c r="E60" s="102"/>
      <c r="F60" s="103"/>
      <c r="G60" s="104">
        <f>SUMPRODUCT(ABS(I5:I59))</f>
        <v>0</v>
      </c>
      <c r="H60" s="102"/>
      <c r="I60" s="105"/>
      <c r="J60" s="85">
        <f>SUMPRODUCT(ABS(L5:L59))</f>
        <v>0</v>
      </c>
      <c r="K60" s="86"/>
      <c r="L60" s="87"/>
      <c r="M60" s="88">
        <f>SUMPRODUCT(ABS(O5:O59))</f>
        <v>0</v>
      </c>
      <c r="N60" s="86"/>
      <c r="O60" s="89"/>
      <c r="P60" s="96">
        <f>SUMPRODUCT(ABS(R5:R59))</f>
        <v>0</v>
      </c>
      <c r="Q60" s="97"/>
      <c r="R60" s="99"/>
      <c r="S60" s="100">
        <f>SUMPRODUCT(ABS(U5:U59))</f>
        <v>0</v>
      </c>
      <c r="T60" s="97"/>
      <c r="U60" s="98"/>
      <c r="V60" s="101">
        <f>SUMPRODUCT(ABS(X5:X59))</f>
        <v>0</v>
      </c>
      <c r="W60" s="102"/>
      <c r="X60" s="103"/>
      <c r="Y60" s="104" t="e">
        <f>SUMPRODUCT(ABS(AA5:AA59))</f>
        <v>#NAME?</v>
      </c>
      <c r="Z60" s="102"/>
      <c r="AA60" s="105"/>
      <c r="AB60" s="85">
        <f>SUMPRODUCT(ABS(AD5:AD59))</f>
        <v>0</v>
      </c>
      <c r="AC60" s="86"/>
      <c r="AD60" s="87"/>
      <c r="AE60" s="88">
        <f>SUMPRODUCT(ABS(AG5:AG59))</f>
        <v>0</v>
      </c>
      <c r="AF60" s="86"/>
      <c r="AG60" s="89"/>
    </row>
    <row r="61" spans="1:33" ht="15.75" thickBot="1" x14ac:dyDescent="0.3">
      <c r="A61" s="90" t="s">
        <v>9</v>
      </c>
      <c r="B61" s="91"/>
      <c r="C61" s="92"/>
      <c r="D61" s="93">
        <f>SUM(D60:H60)/2</f>
        <v>0</v>
      </c>
      <c r="E61" s="94"/>
      <c r="F61" s="94"/>
      <c r="G61" s="94"/>
      <c r="H61" s="94"/>
      <c r="I61" s="95"/>
      <c r="J61" s="85">
        <f>SUM(J60:N60)/2</f>
        <v>0</v>
      </c>
      <c r="K61" s="86"/>
      <c r="L61" s="86"/>
      <c r="M61" s="86"/>
      <c r="N61" s="86"/>
      <c r="O61" s="89"/>
      <c r="P61" s="96">
        <f>SUM(P60:T60)/2</f>
        <v>0</v>
      </c>
      <c r="Q61" s="97"/>
      <c r="R61" s="97"/>
      <c r="S61" s="97"/>
      <c r="T61" s="97"/>
      <c r="U61" s="98"/>
      <c r="V61" s="93" t="e">
        <f>SUM(V60:Z60)/2</f>
        <v>#NAME?</v>
      </c>
      <c r="W61" s="94"/>
      <c r="X61" s="94"/>
      <c r="Y61" s="94"/>
      <c r="Z61" s="94"/>
      <c r="AA61" s="95"/>
      <c r="AB61" s="85">
        <f>SUM(AB60:AF60)/2</f>
        <v>0</v>
      </c>
      <c r="AC61" s="86"/>
      <c r="AD61" s="86"/>
      <c r="AE61" s="86"/>
      <c r="AF61" s="86"/>
      <c r="AG61" s="89"/>
    </row>
    <row r="62" spans="1:33" ht="15.75" thickBot="1" x14ac:dyDescent="0.3">
      <c r="A62" s="109" t="s">
        <v>11</v>
      </c>
      <c r="B62" s="110"/>
      <c r="C62" s="111"/>
      <c r="D62" s="93">
        <f>D61/A59</f>
        <v>0</v>
      </c>
      <c r="E62" s="94"/>
      <c r="F62" s="94"/>
      <c r="G62" s="94"/>
      <c r="H62" s="94"/>
      <c r="I62" s="95"/>
      <c r="J62" s="85">
        <f>J61/A59</f>
        <v>0</v>
      </c>
      <c r="K62" s="86"/>
      <c r="L62" s="86"/>
      <c r="M62" s="86"/>
      <c r="N62" s="86"/>
      <c r="O62" s="89"/>
      <c r="P62" s="96">
        <f>P61/A59</f>
        <v>0</v>
      </c>
      <c r="Q62" s="97"/>
      <c r="R62" s="97"/>
      <c r="S62" s="97"/>
      <c r="T62" s="97"/>
      <c r="U62" s="98"/>
      <c r="V62" s="93" t="e">
        <f>V61/A59</f>
        <v>#NAME?</v>
      </c>
      <c r="W62" s="94"/>
      <c r="X62" s="94"/>
      <c r="Y62" s="94"/>
      <c r="Z62" s="94"/>
      <c r="AA62" s="95"/>
      <c r="AB62" s="85">
        <f>AB61/A59</f>
        <v>0</v>
      </c>
      <c r="AC62" s="86"/>
      <c r="AD62" s="86"/>
      <c r="AE62" s="86"/>
      <c r="AF62" s="86"/>
      <c r="AG62" s="89"/>
    </row>
    <row r="63" spans="1:33" ht="15.75" thickBot="1" x14ac:dyDescent="0.3">
      <c r="A63" s="90" t="s">
        <v>10</v>
      </c>
      <c r="B63" s="91"/>
      <c r="C63" s="92"/>
      <c r="D63" s="112">
        <f>MAX(0,100-100*D62)</f>
        <v>100</v>
      </c>
      <c r="E63" s="113"/>
      <c r="F63" s="113"/>
      <c r="G63" s="113"/>
      <c r="H63" s="113"/>
      <c r="I63" s="114"/>
      <c r="J63" s="106">
        <f>MAX(0,100-100*J62)</f>
        <v>100</v>
      </c>
      <c r="K63" s="107"/>
      <c r="L63" s="107"/>
      <c r="M63" s="107"/>
      <c r="N63" s="107"/>
      <c r="O63" s="108"/>
      <c r="P63" s="115">
        <f>MAX(0,100-100*P62)</f>
        <v>100</v>
      </c>
      <c r="Q63" s="116"/>
      <c r="R63" s="116"/>
      <c r="S63" s="116"/>
      <c r="T63" s="116"/>
      <c r="U63" s="117"/>
      <c r="V63" s="112" t="e">
        <f>MAX(0,100-100*V62)</f>
        <v>#NAME?</v>
      </c>
      <c r="W63" s="113"/>
      <c r="X63" s="113"/>
      <c r="Y63" s="113"/>
      <c r="Z63" s="113"/>
      <c r="AA63" s="114"/>
      <c r="AB63" s="106">
        <f>MAX(0,100-100*AB62)</f>
        <v>100</v>
      </c>
      <c r="AC63" s="107"/>
      <c r="AD63" s="107"/>
      <c r="AE63" s="107"/>
      <c r="AF63" s="107"/>
      <c r="AG63" s="108"/>
    </row>
  </sheetData>
  <sheetProtection sheet="1" objects="1" scenarios="1"/>
  <mergeCells count="48">
    <mergeCell ref="AB63:AG63"/>
    <mergeCell ref="A62:C62"/>
    <mergeCell ref="D62:I62"/>
    <mergeCell ref="J62:O62"/>
    <mergeCell ref="P62:U62"/>
    <mergeCell ref="V62:AA62"/>
    <mergeCell ref="AB62:AG62"/>
    <mergeCell ref="A63:C63"/>
    <mergeCell ref="D63:I63"/>
    <mergeCell ref="J63:O63"/>
    <mergeCell ref="P63:U63"/>
    <mergeCell ref="V63:AA63"/>
    <mergeCell ref="A60:C60"/>
    <mergeCell ref="D60:F60"/>
    <mergeCell ref="G60:I60"/>
    <mergeCell ref="J60:L60"/>
    <mergeCell ref="M60:O60"/>
    <mergeCell ref="AB61:AG61"/>
    <mergeCell ref="P60:R60"/>
    <mergeCell ref="S60:U60"/>
    <mergeCell ref="V60:X60"/>
    <mergeCell ref="Y60:AA60"/>
    <mergeCell ref="A61:C61"/>
    <mergeCell ref="D61:I61"/>
    <mergeCell ref="J61:O61"/>
    <mergeCell ref="P61:U61"/>
    <mergeCell ref="V61:AA61"/>
    <mergeCell ref="S2:U2"/>
    <mergeCell ref="V2:X2"/>
    <mergeCell ref="Y2:AA2"/>
    <mergeCell ref="AB60:AD60"/>
    <mergeCell ref="AE60:AG60"/>
    <mergeCell ref="V1:AA1"/>
    <mergeCell ref="AB1:AG1"/>
    <mergeCell ref="J2:L2"/>
    <mergeCell ref="A1:C1"/>
    <mergeCell ref="D1:I1"/>
    <mergeCell ref="J1:O1"/>
    <mergeCell ref="P1:U1"/>
    <mergeCell ref="A2:A3"/>
    <mergeCell ref="B2:B3"/>
    <mergeCell ref="C2:C3"/>
    <mergeCell ref="D2:F2"/>
    <mergeCell ref="G2:I2"/>
    <mergeCell ref="AE2:AG2"/>
    <mergeCell ref="AB2:AD2"/>
    <mergeCell ref="M2:O2"/>
    <mergeCell ref="P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С1</vt:lpstr>
      <vt:lpstr>С2</vt:lpstr>
      <vt:lpstr>С3A</vt:lpstr>
      <vt:lpstr>C3B</vt:lpstr>
      <vt:lpstr>C3C</vt:lpstr>
      <vt:lpstr>C3D</vt:lpstr>
      <vt:lpstr>C4A</vt:lpstr>
      <vt:lpstr>C4B</vt:lpstr>
      <vt:lpstr>C4C</vt:lpstr>
      <vt:lpstr>C4D</vt:lpstr>
      <vt:lpstr>C5</vt:lpstr>
      <vt:lpstr>C6A</vt:lpstr>
      <vt:lpstr>C6B</vt:lpstr>
      <vt:lpstr>C7</vt:lpstr>
      <vt:lpstr>C8A</vt:lpstr>
      <vt:lpstr>C8B</vt:lpstr>
      <vt:lpstr>C1J</vt:lpstr>
      <vt:lpstr>C2J</vt:lpstr>
      <vt:lpstr>C3J</vt:lpstr>
      <vt:lpstr>C6AJ</vt:lpstr>
      <vt:lpstr>C6BJ</vt:lpstr>
      <vt:lpstr>C7J</vt:lpstr>
      <vt:lpstr>C8AJ</vt:lpstr>
      <vt:lpstr>С8ВJ</vt:lpstr>
      <vt:lpstr>шаблон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2018-01-12T06:16:05Z</dcterms:modified>
</cp:coreProperties>
</file>