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00" windowHeight="6540" tabRatio="662" activeTab="12"/>
  </bookViews>
  <sheets>
    <sheet name="F2-A Seniors" sheetId="1" r:id="rId1"/>
    <sheet name="F2-A Juniors" sheetId="2" r:id="rId2"/>
    <sheet name="F2-B Seniors" sheetId="3" r:id="rId3"/>
    <sheet name="F2-B Juniors" sheetId="4" r:id="rId4"/>
    <sheet name="F2-C seniors" sheetId="5" r:id="rId5"/>
    <sheet name="F4-A Seniors" sheetId="6" r:id="rId6"/>
    <sheet name="F4-A Juniors" sheetId="7" r:id="rId7"/>
    <sheet name="F4-B Seniors" sheetId="8" r:id="rId8"/>
    <sheet name="F4-B Juniors" sheetId="9" r:id="rId9"/>
    <sheet name="F4-C seniors" sheetId="10" r:id="rId10"/>
    <sheet name="F4-C jiniors" sheetId="11" r:id="rId11"/>
    <sheet name="F-DS" sheetId="12" r:id="rId12"/>
    <sheet name="F6 " sheetId="13" r:id="rId13"/>
    <sheet name="F7" sheetId="14" r:id="rId14"/>
    <sheet name="NSS-A" sheetId="15" r:id="rId15"/>
    <sheet name="NSS-B" sheetId="16" r:id="rId16"/>
    <sheet name="NSS-C" sheetId="17" r:id="rId17"/>
    <sheet name="NSS-D" sheetId="18" r:id="rId18"/>
  </sheets>
  <definedNames/>
  <calcPr fullCalcOnLoad="1"/>
</workbook>
</file>

<file path=xl/sharedStrings.xml><?xml version="1.0" encoding="utf-8"?>
<sst xmlns="http://schemas.openxmlformats.org/spreadsheetml/2006/main" count="1412" uniqueCount="464">
  <si>
    <t>NR</t>
  </si>
  <si>
    <t>Surname and name</t>
  </si>
  <si>
    <t>Country</t>
  </si>
  <si>
    <t>Name of the model</t>
  </si>
  <si>
    <t>Total construct</t>
  </si>
  <si>
    <t>Total engine</t>
  </si>
  <si>
    <t>Total Cruises</t>
  </si>
  <si>
    <t>Total</t>
  </si>
  <si>
    <t>Position</t>
  </si>
  <si>
    <t>Construction test</t>
  </si>
  <si>
    <t>Steam engine</t>
  </si>
  <si>
    <t>Cruises</t>
  </si>
  <si>
    <t>Total cruises</t>
  </si>
  <si>
    <t>Cruise</t>
  </si>
  <si>
    <t>Total cruise</t>
  </si>
  <si>
    <t>Judge</t>
  </si>
  <si>
    <t xml:space="preserve"> Saint-Petersburg, Russia                                                                               25 July - 02 August 2007</t>
  </si>
  <si>
    <t xml:space="preserve">                                VI World Championship in NS section NAVIGA         </t>
  </si>
  <si>
    <t>Name</t>
  </si>
  <si>
    <t>Licence</t>
  </si>
  <si>
    <t>Signature</t>
  </si>
  <si>
    <t>Main Judge</t>
  </si>
  <si>
    <t>Main judge</t>
  </si>
  <si>
    <t>Sekretair</t>
  </si>
  <si>
    <t xml:space="preserve">                       class F7</t>
  </si>
  <si>
    <t>Judge               1</t>
  </si>
  <si>
    <t xml:space="preserve">                   VI World Championship in NS section NAVIGA         </t>
  </si>
  <si>
    <t>Points inquest</t>
  </si>
  <si>
    <t>Judge                                   1</t>
  </si>
  <si>
    <t>Leading starting</t>
  </si>
  <si>
    <t xml:space="preserve"> Saint-Petersburg, Russia                                                                                                                          25 July - 02 August 2007</t>
  </si>
  <si>
    <t xml:space="preserve">                       class F-2A Seniors</t>
  </si>
  <si>
    <t xml:space="preserve">                       class F-2A Juniors</t>
  </si>
  <si>
    <t xml:space="preserve">                       class F-2B Seniors</t>
  </si>
  <si>
    <t xml:space="preserve">                       class F-2B Juniors</t>
  </si>
  <si>
    <t>Nr.</t>
  </si>
  <si>
    <t xml:space="preserve">                                  VI World Championship in NS section NAVIGA         </t>
  </si>
  <si>
    <t>class F-4A Juniors</t>
  </si>
  <si>
    <t>class F-4A Seniors</t>
  </si>
  <si>
    <t xml:space="preserve">                       class F-4B Seniors</t>
  </si>
  <si>
    <t xml:space="preserve">                       class F-4B Juniors</t>
  </si>
  <si>
    <t>Judge                                              1</t>
  </si>
  <si>
    <t>Skale</t>
  </si>
  <si>
    <t>Mikheenko Mikhail</t>
  </si>
  <si>
    <t>RUS</t>
  </si>
  <si>
    <t>"Admital Ushakov"</t>
  </si>
  <si>
    <t>Chicherin Alexey</t>
  </si>
  <si>
    <t>"URAN"</t>
  </si>
  <si>
    <t>Savintsev Alexander</t>
  </si>
  <si>
    <t>"Kondor"</t>
  </si>
  <si>
    <t>Strukova Ekaterina</t>
  </si>
  <si>
    <t>"Calypso"</t>
  </si>
  <si>
    <t>Chuchumashev Alexey</t>
  </si>
  <si>
    <t>"Shershen"</t>
  </si>
  <si>
    <t xml:space="preserve">Erchenko Viktor </t>
  </si>
  <si>
    <t>Shivanov Dmitriy</t>
  </si>
  <si>
    <t>"Baltika"</t>
  </si>
  <si>
    <t>Manakova Svetlana</t>
  </si>
  <si>
    <t>"Gilyak"</t>
  </si>
  <si>
    <t>Kolos Alexander</t>
  </si>
  <si>
    <t>"Anzersky"</t>
  </si>
  <si>
    <t>Litvinov Dmitry</t>
  </si>
  <si>
    <t>"Svetlyak"</t>
  </si>
  <si>
    <t>"Gdansk"</t>
  </si>
  <si>
    <t>Schvirev Alexander</t>
  </si>
  <si>
    <t>pr.205p</t>
  </si>
  <si>
    <t>Kuznetsov Sergey</t>
  </si>
  <si>
    <t>"SPRUT"</t>
  </si>
  <si>
    <t>Krylov Yauheny</t>
  </si>
  <si>
    <t>pr.7u</t>
  </si>
  <si>
    <t>Kononov Artemy</t>
  </si>
  <si>
    <t>GS-260</t>
  </si>
  <si>
    <t>Raszhivin Anton</t>
  </si>
  <si>
    <t>Trauler</t>
  </si>
  <si>
    <t>Baburin Andrey</t>
  </si>
  <si>
    <t>"Poti"</t>
  </si>
  <si>
    <t>Kuznetsov Artem</t>
  </si>
  <si>
    <t>PC-564</t>
  </si>
  <si>
    <t>Kuzahmetov Rishat</t>
  </si>
  <si>
    <t>EST</t>
  </si>
  <si>
    <t>"Royal Princess"</t>
  </si>
  <si>
    <t>Nikitin Mikhail</t>
  </si>
  <si>
    <t>MPK 201</t>
  </si>
  <si>
    <t>Karpov Sergey</t>
  </si>
  <si>
    <t>"Kerch"</t>
  </si>
  <si>
    <t>Degtyarev Mikhail</t>
  </si>
  <si>
    <t>"Voroshylov"</t>
  </si>
  <si>
    <t>Sakhnovsky Eduard</t>
  </si>
  <si>
    <t xml:space="preserve">"Akaremik Fedorov" </t>
  </si>
  <si>
    <t>Trofimov Yury</t>
  </si>
  <si>
    <t>"Gagarin"</t>
  </si>
  <si>
    <t>Erchenko Viktor</t>
  </si>
  <si>
    <t>Sotikov Denis</t>
  </si>
  <si>
    <t>Zhenyhov Vladimir</t>
  </si>
  <si>
    <t>Miloserdov Alexander</t>
  </si>
  <si>
    <t>Neverov Roman</t>
  </si>
  <si>
    <t>Shevchenko Alexander</t>
  </si>
  <si>
    <t>"Granit"</t>
  </si>
  <si>
    <t>Shvarev Denis</t>
  </si>
  <si>
    <t>"Nanuchka"</t>
  </si>
  <si>
    <t>Brychta Roman</t>
  </si>
  <si>
    <t>CZ</t>
  </si>
  <si>
    <t>Hanuska Ladislav</t>
  </si>
  <si>
    <t>Jedlicka Stanislav</t>
  </si>
  <si>
    <t>MRS-80 "Lesch"</t>
  </si>
  <si>
    <t>"Atlas-II"</t>
  </si>
  <si>
    <t>"Al Moktashef"</t>
  </si>
  <si>
    <t>Makarov Georgiy</t>
  </si>
  <si>
    <t>"Rezwiy"</t>
  </si>
  <si>
    <t>Liang Jiefeng</t>
  </si>
  <si>
    <t>"Huijulao 3"</t>
  </si>
  <si>
    <t>Blum Klaus Peter</t>
  </si>
  <si>
    <t>D</t>
  </si>
  <si>
    <t>"ATAIR"</t>
  </si>
  <si>
    <t>Zhou Zhiyong</t>
  </si>
  <si>
    <t>"Xiangyanghong 10"</t>
  </si>
  <si>
    <t>Jisa Stanislav</t>
  </si>
  <si>
    <t>CH</t>
  </si>
  <si>
    <t>"Andrea Doria"</t>
  </si>
  <si>
    <t xml:space="preserve">"Albatros"                </t>
  </si>
  <si>
    <t xml:space="preserve">fire boat                </t>
  </si>
  <si>
    <t xml:space="preserve">"Yaguar"               </t>
  </si>
  <si>
    <t xml:space="preserve">"Rurik"                    </t>
  </si>
  <si>
    <t>"Haixun 31"</t>
  </si>
  <si>
    <t>Zhou Yupeng</t>
  </si>
  <si>
    <t>"Sovremenny"</t>
  </si>
  <si>
    <t>Janecek Jiri</t>
  </si>
  <si>
    <t>"Police"</t>
  </si>
  <si>
    <t>Jedlicka Lubomir</t>
  </si>
  <si>
    <t>Jedlicka Pavel</t>
  </si>
  <si>
    <t>RAF-340</t>
  </si>
  <si>
    <t>"Geronimo Sabuco"</t>
  </si>
  <si>
    <t>Osthoff Bernhard</t>
  </si>
  <si>
    <t>"HEIMAT"</t>
  </si>
  <si>
    <t>Filip Karel</t>
  </si>
  <si>
    <t>Grna Ivan</t>
  </si>
  <si>
    <t>"St. Cahute"</t>
  </si>
  <si>
    <t>"Sentinel"</t>
  </si>
  <si>
    <t>Okonechnikov Sergey</t>
  </si>
  <si>
    <t>KZ</t>
  </si>
  <si>
    <t>Schnellboat</t>
  </si>
  <si>
    <t>East Colin</t>
  </si>
  <si>
    <t>"Ollermann"</t>
  </si>
  <si>
    <t>Setrukov Konstantin</t>
  </si>
  <si>
    <t>"Adolph Bermpohl"</t>
  </si>
  <si>
    <t>Garkavenko Yuriy</t>
  </si>
  <si>
    <t>UKR</t>
  </si>
  <si>
    <t>"Graf Spee"</t>
  </si>
  <si>
    <t xml:space="preserve">                       class F-4C Seniors</t>
  </si>
  <si>
    <t xml:space="preserve">                       class F-4C jiniors</t>
  </si>
  <si>
    <t>"Bismark"</t>
  </si>
  <si>
    <t>Zeng Guosheng</t>
  </si>
  <si>
    <t>"Hangzhou"</t>
  </si>
  <si>
    <t>"Konig"</t>
  </si>
  <si>
    <t>Ostashevsky Alexander</t>
  </si>
  <si>
    <t>Zhornik Vladimir</t>
  </si>
  <si>
    <t>"Varyag"</t>
  </si>
  <si>
    <t>Turnaev Sergey</t>
  </si>
  <si>
    <t>"New Jersey"</t>
  </si>
  <si>
    <t>Bekeshov Dmitri</t>
  </si>
  <si>
    <t>Kurbatov Alexey</t>
  </si>
  <si>
    <t>"King George V"</t>
  </si>
  <si>
    <t>Panfilov Yury</t>
  </si>
  <si>
    <t>"Halny"</t>
  </si>
  <si>
    <t>Schastny Yaroslav</t>
  </si>
  <si>
    <t>cutter</t>
  </si>
  <si>
    <t>Tirinov Ivan</t>
  </si>
  <si>
    <t>BLR</t>
  </si>
  <si>
    <t>SMS "Beowulf"</t>
  </si>
  <si>
    <t>Pihul Pavel</t>
  </si>
  <si>
    <t>"Admiral Apraksin"</t>
  </si>
  <si>
    <t>Kress Harry</t>
  </si>
  <si>
    <t>Chi Jinye</t>
  </si>
  <si>
    <t>Piller Viktor</t>
  </si>
  <si>
    <t>PG-117</t>
  </si>
  <si>
    <t>Weiss Vaclav</t>
  </si>
  <si>
    <t>"Armeria"</t>
  </si>
  <si>
    <t>Nikiforov Alexander</t>
  </si>
  <si>
    <t>"Brave Swordsman"</t>
  </si>
  <si>
    <t>Kaverchuk Yury</t>
  </si>
  <si>
    <t>"Dark"</t>
  </si>
  <si>
    <t>Zalatar Alexey</t>
  </si>
  <si>
    <t>Kalyada Yauheniy</t>
  </si>
  <si>
    <t>"Retvizan"</t>
  </si>
  <si>
    <t>Karpik Sergey</t>
  </si>
  <si>
    <t>"Slava"</t>
  </si>
  <si>
    <t>Fan Xiyang</t>
  </si>
  <si>
    <t>"Beihai 102"</t>
  </si>
  <si>
    <t>Strezh Gennady</t>
  </si>
  <si>
    <t>"PIAST"</t>
  </si>
  <si>
    <t>Ferjancic Michal</t>
  </si>
  <si>
    <t>TR-47</t>
  </si>
  <si>
    <t>Boda Alexey</t>
  </si>
  <si>
    <t>"Le Terrible"</t>
  </si>
  <si>
    <t>"Lutzov"</t>
  </si>
  <si>
    <t>"Mercury"</t>
  </si>
  <si>
    <t>Chikin Vasily</t>
  </si>
  <si>
    <t>yacht</t>
  </si>
  <si>
    <t>Scale</t>
  </si>
  <si>
    <t xml:space="preserve">patrol boat 048          </t>
  </si>
  <si>
    <t xml:space="preserve">"Atlas"             </t>
  </si>
  <si>
    <t>"Bankert"</t>
  </si>
  <si>
    <t>"Victoria"</t>
  </si>
  <si>
    <t>"Pilot 24"</t>
  </si>
  <si>
    <t>Tomaskova Ivana</t>
  </si>
  <si>
    <t>"Brake"</t>
  </si>
  <si>
    <t>Vlach Jan</t>
  </si>
  <si>
    <t>Koipish Dmitriy</t>
  </si>
  <si>
    <t>"Ritual"</t>
  </si>
  <si>
    <t>Varatynsky Sergey</t>
  </si>
  <si>
    <t>PT-815</t>
  </si>
  <si>
    <t>"Renie"</t>
  </si>
  <si>
    <t>"Spider"</t>
  </si>
  <si>
    <t>"Pilot-24"</t>
  </si>
  <si>
    <t>Steidenova Tereza</t>
  </si>
  <si>
    <t>"Sanson"</t>
  </si>
  <si>
    <t>"Banckert"</t>
  </si>
  <si>
    <t>HF-408</t>
  </si>
  <si>
    <t>Bogachev Ivan</t>
  </si>
  <si>
    <t>"Smit rusland"</t>
  </si>
  <si>
    <t>Shivanov Dmitry</t>
  </si>
  <si>
    <t>"Artur"</t>
  </si>
  <si>
    <t xml:space="preserve">Kuhar Maxim </t>
  </si>
  <si>
    <t>"Zinnia"</t>
  </si>
  <si>
    <t>Shavel Sergey</t>
  </si>
  <si>
    <t>"Tirpitz"</t>
  </si>
  <si>
    <t>Basin Alexander</t>
  </si>
  <si>
    <t>"Yamato"</t>
  </si>
  <si>
    <t>Anisimov Artem</t>
  </si>
  <si>
    <t>Lisitsyn Yauheny</t>
  </si>
  <si>
    <t>"Musashi"</t>
  </si>
  <si>
    <t>Kalmykov Yauheny</t>
  </si>
  <si>
    <t>"Scharhorn"</t>
  </si>
  <si>
    <t>Judge                                    1</t>
  </si>
  <si>
    <t xml:space="preserve">                       class F-DS seniors</t>
  </si>
  <si>
    <t>Horejsi Ivan</t>
  </si>
  <si>
    <t>"Der Seekadett"</t>
  </si>
  <si>
    <t>Koci Tomas</t>
  </si>
  <si>
    <t>"Renown"</t>
  </si>
  <si>
    <t>Voracek Jiri</t>
  </si>
  <si>
    <t>TB-III "Maine"</t>
  </si>
  <si>
    <t>Waschinski Albert</t>
  </si>
  <si>
    <t>"K-15"</t>
  </si>
  <si>
    <t>Boutier Regis</t>
  </si>
  <si>
    <t>F</t>
  </si>
  <si>
    <t>"Kleber"</t>
  </si>
  <si>
    <t>"Hercules"</t>
  </si>
  <si>
    <t>Kuzin Andrey</t>
  </si>
  <si>
    <t>"Saturn"</t>
  </si>
  <si>
    <t>Matveev Maxim</t>
  </si>
  <si>
    <t xml:space="preserve">                       class F6 seniors</t>
  </si>
  <si>
    <t>Gonzales Philippe</t>
  </si>
  <si>
    <t>Duclos Bernard</t>
  </si>
  <si>
    <t>Peuziat Christian</t>
  </si>
  <si>
    <t>Davroux Francois</t>
  </si>
  <si>
    <t>Vigerie Patrick</t>
  </si>
  <si>
    <t>Gonzales Karine</t>
  </si>
  <si>
    <t>Delqunay Laurent</t>
  </si>
  <si>
    <t>Butel Roland</t>
  </si>
  <si>
    <t>Garressus Magali</t>
  </si>
  <si>
    <t>Garczareck Gregory</t>
  </si>
  <si>
    <t>Lacaze Bertrand</t>
  </si>
  <si>
    <t>Jeantet Clande</t>
  </si>
  <si>
    <t>Politov Alexander</t>
  </si>
  <si>
    <t>Rodenko Alexander</t>
  </si>
  <si>
    <t>Politova Anna</t>
  </si>
  <si>
    <t>Shishkin Aleksander</t>
  </si>
  <si>
    <t>Bryksin Aleksander</t>
  </si>
  <si>
    <t>Matrenin Sergey</t>
  </si>
  <si>
    <t>Zavolokin Nikolay</t>
  </si>
  <si>
    <t>"Sea Lanch"</t>
  </si>
  <si>
    <t>"Landing from the sea"</t>
  </si>
  <si>
    <t>Shushpanov Andrey</t>
  </si>
  <si>
    <t>"Coast Guard cutter"</t>
  </si>
  <si>
    <t>Golubovich Vladimir</t>
  </si>
  <si>
    <t>Kozyrev Oleg</t>
  </si>
  <si>
    <t>Shishkin Valery</t>
  </si>
  <si>
    <t>"Sea Olga"</t>
  </si>
  <si>
    <t>Basin Mikhail</t>
  </si>
  <si>
    <t>"Dozorny"</t>
  </si>
  <si>
    <t>"Coast cutter"</t>
  </si>
  <si>
    <t>1:100</t>
  </si>
  <si>
    <t>1:15</t>
  </si>
  <si>
    <t>1:30</t>
  </si>
  <si>
    <t>1a</t>
  </si>
  <si>
    <t>Miheev Sergey</t>
  </si>
  <si>
    <t>Smirnov Alexey</t>
  </si>
  <si>
    <t>Solntsev Sergey</t>
  </si>
  <si>
    <t>Yachnyi Stepan</t>
  </si>
  <si>
    <t>"Coast guard cutter"</t>
  </si>
  <si>
    <t>Stolyarov Roman</t>
  </si>
  <si>
    <t>"Torpedoboat"</t>
  </si>
  <si>
    <t>Zdenek TOMASEK</t>
  </si>
  <si>
    <t>CZ-02/A/OS</t>
  </si>
  <si>
    <t>Miroslav MIARKA</t>
  </si>
  <si>
    <t>PL-05/A/OS</t>
  </si>
  <si>
    <t>Dimitri LVOFF</t>
  </si>
  <si>
    <t>B-12/A</t>
  </si>
  <si>
    <t>Giuseppe GIRALDI</t>
  </si>
  <si>
    <t>I-02/A/OS</t>
  </si>
  <si>
    <t>RU-10/B</t>
  </si>
  <si>
    <t>Natalya CHERNOVA</t>
  </si>
  <si>
    <t>RU</t>
  </si>
  <si>
    <t>D-09/A/OS</t>
  </si>
  <si>
    <t>RU-15/B</t>
  </si>
  <si>
    <t>CZ-16/A</t>
  </si>
  <si>
    <t>"Flamingo"</t>
  </si>
  <si>
    <t>Dimitri KALMYKOV</t>
  </si>
  <si>
    <t>BLR-01/B</t>
  </si>
  <si>
    <t>1:35</t>
  </si>
  <si>
    <t>Gulyas Jozsef</t>
  </si>
  <si>
    <t>HU</t>
  </si>
  <si>
    <t>"Dunaujvaros"</t>
  </si>
  <si>
    <t>Fekete Lajos</t>
  </si>
  <si>
    <t>"Gawler"</t>
  </si>
  <si>
    <t>Sakhnovsky Boris</t>
  </si>
  <si>
    <t>Gu Xiaorong</t>
  </si>
  <si>
    <t>Krotjuk Volodimyr</t>
  </si>
  <si>
    <t>"Yziskatel"</t>
  </si>
  <si>
    <t>"Perry"</t>
  </si>
  <si>
    <t>Kossarev Ivan</t>
  </si>
  <si>
    <t>"Bars"</t>
  </si>
  <si>
    <t>Medvedev Sergiy</t>
  </si>
  <si>
    <t>Furmanets Pavel</t>
  </si>
  <si>
    <t>Novak Alexander</t>
  </si>
  <si>
    <t>"Smith Rotterdam"</t>
  </si>
  <si>
    <t>"Hangutets"</t>
  </si>
  <si>
    <t>Novak Yuriy</t>
  </si>
  <si>
    <t>"Kommuna"</t>
  </si>
  <si>
    <t>Maslov Sergiy</t>
  </si>
  <si>
    <t>"U-boot"</t>
  </si>
  <si>
    <t>Ashykhmin Pavlo</t>
  </si>
  <si>
    <t>"Hydronaut"</t>
  </si>
  <si>
    <t>Novak Dmitro</t>
  </si>
  <si>
    <t>Ashiykhmin Pavlo</t>
  </si>
  <si>
    <t>1:40</t>
  </si>
  <si>
    <t>Jedlicka Jan</t>
  </si>
  <si>
    <t>"GAIA"</t>
  </si>
  <si>
    <t>CZ-09/A/OS</t>
  </si>
  <si>
    <t>Martin TOMASEK</t>
  </si>
  <si>
    <t>Vladimir GOLOVIN</t>
  </si>
  <si>
    <t>Helmut LANGL</t>
  </si>
  <si>
    <t>Alexey KUZNETSOV</t>
  </si>
  <si>
    <t>Alexandr YASTREBOV</t>
  </si>
  <si>
    <t>Elena STRUKOVA</t>
  </si>
  <si>
    <t>Sekretar</t>
  </si>
  <si>
    <t>Poubutta Elena</t>
  </si>
  <si>
    <t>Zdenek HANZLIK</t>
  </si>
  <si>
    <t>Alexander YASTREBOV</t>
  </si>
  <si>
    <t>Nikolay SAMARTSEV</t>
  </si>
  <si>
    <t>Alexander BOGDANOV</t>
  </si>
  <si>
    <t>Ludmila BOGDANOVA</t>
  </si>
  <si>
    <t>Valeriy SEMIN</t>
  </si>
  <si>
    <t xml:space="preserve">CZ-16/A </t>
  </si>
  <si>
    <t>D-18/A/OS</t>
  </si>
  <si>
    <t>VI World championship for NS section NAVIGA</t>
  </si>
  <si>
    <t>Saint-Petersburg, Russia</t>
  </si>
  <si>
    <t>July, 25, 2007 -  August, 02, 2007</t>
  </si>
  <si>
    <t xml:space="preserve"> №</t>
  </si>
  <si>
    <t>Длина по ватерлинии [мм]</t>
  </si>
  <si>
    <t xml:space="preserve"> [R]</t>
  </si>
  <si>
    <t xml:space="preserve"> Rlog</t>
  </si>
  <si>
    <t>Rст</t>
  </si>
  <si>
    <t>NSS-A  Senior</t>
  </si>
  <si>
    <t>Yamacha</t>
  </si>
  <si>
    <t>Levshenkov Ivan</t>
  </si>
  <si>
    <t>Fairwind-900</t>
  </si>
  <si>
    <t>Graschenkov Alexander</t>
  </si>
  <si>
    <t>SeaWind</t>
  </si>
  <si>
    <t>Shapoval Roman</t>
  </si>
  <si>
    <t>Grand-Mistral</t>
  </si>
  <si>
    <t>Chmelka Frantishek</t>
  </si>
  <si>
    <t>Trigger</t>
  </si>
  <si>
    <t>Uherkova Marcela</t>
  </si>
  <si>
    <t>CORONA SK - 40</t>
  </si>
  <si>
    <t>Kadyvkin Alexey</t>
  </si>
  <si>
    <t>Kadyvkin Oleg</t>
  </si>
  <si>
    <t>Voyager</t>
  </si>
  <si>
    <t>Ivantsov Yuriy</t>
  </si>
  <si>
    <t>NSS-A Junior</t>
  </si>
  <si>
    <t>Basina Raisa</t>
  </si>
  <si>
    <t>Sedlak Vojtech</t>
  </si>
  <si>
    <t>OLYMPIA</t>
  </si>
  <si>
    <t xml:space="preserve">Shevchuk Alexander </t>
  </si>
  <si>
    <t>Carrera</t>
  </si>
  <si>
    <t>Dieter MATYSIK</t>
  </si>
  <si>
    <t>RU-17/A</t>
  </si>
  <si>
    <t>RU-14/A</t>
  </si>
  <si>
    <t>BY-01/B</t>
  </si>
  <si>
    <t>RU-23/B</t>
  </si>
  <si>
    <t xml:space="preserve">Вес V [kg] </t>
  </si>
  <si>
    <t>NSS-B Senior</t>
  </si>
  <si>
    <t xml:space="preserve">Emler Vratislav </t>
  </si>
  <si>
    <t>THALASSA</t>
  </si>
  <si>
    <t>Guryanov Gennady</t>
  </si>
  <si>
    <t>Benjamin</t>
  </si>
  <si>
    <t>Koptelov Alexander</t>
  </si>
  <si>
    <t>Kolin Archer</t>
  </si>
  <si>
    <t>Zeman Jaroslav</t>
  </si>
  <si>
    <t>DORIAN GRAY 2</t>
  </si>
  <si>
    <t>Kazachihin Vladimir</t>
  </si>
  <si>
    <t>Benjamin W. Latham</t>
  </si>
  <si>
    <t>LUISE</t>
  </si>
  <si>
    <t>NSS-B   Junior</t>
  </si>
  <si>
    <t>Harlamov Mikhail</t>
  </si>
  <si>
    <t>Atlantis</t>
  </si>
  <si>
    <t>Stryukova Anna</t>
  </si>
  <si>
    <t>Hachikyan Yury</t>
  </si>
  <si>
    <t>Tabby Cat</t>
  </si>
  <si>
    <t>NSS-C Senior</t>
  </si>
  <si>
    <t>Neboga Vaycheslav</t>
  </si>
  <si>
    <t>yacht Scandinavian</t>
  </si>
  <si>
    <t>Tropin Anatoliy</t>
  </si>
  <si>
    <t>Alert</t>
  </si>
  <si>
    <t xml:space="preserve">NSS-D </t>
  </si>
  <si>
    <t>Sen</t>
  </si>
  <si>
    <t>Safarov Vladimir</t>
  </si>
  <si>
    <t>Orange</t>
  </si>
  <si>
    <t>Kinash Alexey</t>
  </si>
  <si>
    <t>Drakon</t>
  </si>
  <si>
    <t>Uhman Vladislav</t>
  </si>
  <si>
    <t>Medjik Kempel</t>
  </si>
  <si>
    <t>Jun</t>
  </si>
  <si>
    <t>Polezhaeva Anastasya</t>
  </si>
  <si>
    <t>Ryfei</t>
  </si>
  <si>
    <t>Perun Vyacheslav</t>
  </si>
  <si>
    <t xml:space="preserve">Points </t>
  </si>
  <si>
    <t>Name of the   model</t>
  </si>
  <si>
    <t>Judges  time</t>
  </si>
  <si>
    <r>
      <t>Площадь паруса S [м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] </t>
    </r>
  </si>
  <si>
    <t>Nyvlt Jaroslav</t>
  </si>
  <si>
    <t>Napiorkowski Artur</t>
  </si>
  <si>
    <t>PL</t>
  </si>
  <si>
    <t>"Yorkshireman"</t>
  </si>
  <si>
    <t>Bosak Krzystof</t>
  </si>
  <si>
    <t>"Berlin"</t>
  </si>
  <si>
    <t>Brylka Krystian</t>
  </si>
  <si>
    <t>"Christiaan Brunnings"</t>
  </si>
  <si>
    <t>"Landovery"</t>
  </si>
  <si>
    <t>Siejka Marcin Karol</t>
  </si>
  <si>
    <t>Witaszek Piotr</t>
  </si>
  <si>
    <t>MLB</t>
  </si>
  <si>
    <t>Brylka Beniamin</t>
  </si>
  <si>
    <t>TON 12</t>
  </si>
  <si>
    <t>Hanuskova Daniela</t>
  </si>
  <si>
    <r>
      <t xml:space="preserve">Svarovsky Sergey </t>
    </r>
    <r>
      <rPr>
        <b/>
        <sz val="10"/>
        <rFont val="Arial Black"/>
        <family val="2"/>
      </rPr>
      <t>+</t>
    </r>
    <r>
      <rPr>
        <b/>
        <sz val="10"/>
        <rFont val="Arial Cyr"/>
        <family val="2"/>
      </rPr>
      <t>30.07.07.</t>
    </r>
  </si>
  <si>
    <t>Bieda Jacek</t>
  </si>
  <si>
    <t>Opty</t>
  </si>
  <si>
    <t>Jaroslav ZEMAN</t>
  </si>
  <si>
    <t xml:space="preserve">                       class F-2C </t>
  </si>
  <si>
    <t>CZ-17/A</t>
  </si>
  <si>
    <t>"Bismarck"</t>
  </si>
  <si>
    <t>"Snowberry"</t>
  </si>
  <si>
    <t>"Missoury"</t>
  </si>
  <si>
    <t>RU-21/B</t>
  </si>
  <si>
    <t>RU-20/B</t>
  </si>
  <si>
    <t>RU-22/B</t>
  </si>
  <si>
    <t>Klomfar Jaroslav</t>
  </si>
  <si>
    <t>D-18/A /OS</t>
  </si>
  <si>
    <t>Judge                                  1</t>
  </si>
  <si>
    <t xml:space="preserve">Filatov Yury  </t>
  </si>
  <si>
    <t>1Jun</t>
  </si>
  <si>
    <t xml:space="preserve">Andreev Alexander  </t>
  </si>
  <si>
    <t>2Jun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</si>
</sst>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color indexed="18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sz val="10"/>
      <name val="Arial Black"/>
      <family val="2"/>
    </font>
    <font>
      <b/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1" fillId="0" borderId="2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4" fontId="1" fillId="0" borderId="4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52" xfId="0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52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center" vertical="center"/>
    </xf>
    <xf numFmtId="0" fontId="0" fillId="0" borderId="43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42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0" fillId="0" borderId="61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6" xfId="0" applyBorder="1" applyAlignment="1">
      <alignment/>
    </xf>
    <xf numFmtId="4" fontId="1" fillId="0" borderId="25" xfId="0" applyNumberFormat="1" applyFont="1" applyBorder="1" applyAlignment="1">
      <alignment horizontal="center" vertical="center"/>
    </xf>
    <xf numFmtId="4" fontId="1" fillId="0" borderId="5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167" fontId="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 vertical="center"/>
    </xf>
    <xf numFmtId="1" fontId="7" fillId="0" borderId="40" xfId="0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" fontId="7" fillId="0" borderId="21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167" fontId="7" fillId="0" borderId="37" xfId="0" applyNumberFormat="1" applyFont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39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167" fontId="7" fillId="0" borderId="37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wrapText="1"/>
    </xf>
    <xf numFmtId="0" fontId="0" fillId="0" borderId="0" xfId="0" applyFill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right"/>
    </xf>
    <xf numFmtId="49" fontId="7" fillId="0" borderId="31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67" fontId="7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wrapText="1"/>
    </xf>
    <xf numFmtId="0" fontId="10" fillId="0" borderId="1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6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/>
    </xf>
    <xf numFmtId="2" fontId="7" fillId="0" borderId="37" xfId="0" applyNumberFormat="1" applyFont="1" applyFill="1" applyBorder="1" applyAlignment="1">
      <alignment horizontal="center"/>
    </xf>
    <xf numFmtId="167" fontId="7" fillId="0" borderId="3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39" xfId="0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166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10" xfId="0" applyNumberFormat="1" applyBorder="1" applyAlignment="1">
      <alignment horizontal="center"/>
    </xf>
    <xf numFmtId="4" fontId="1" fillId="0" borderId="6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/>
    </xf>
    <xf numFmtId="0" fontId="14" fillId="0" borderId="0" xfId="0" applyFont="1" applyAlignment="1">
      <alignment/>
    </xf>
    <xf numFmtId="2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2" fontId="7" fillId="0" borderId="37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7" fillId="0" borderId="48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" fontId="1" fillId="0" borderId="65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" fontId="0" fillId="0" borderId="61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65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42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2" borderId="37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2" fontId="11" fillId="0" borderId="37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textRotation="255"/>
    </xf>
    <xf numFmtId="0" fontId="11" fillId="0" borderId="20" xfId="0" applyFont="1" applyBorder="1" applyAlignment="1">
      <alignment horizontal="center" textRotation="255"/>
    </xf>
    <xf numFmtId="0" fontId="10" fillId="0" borderId="6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69" xfId="0" applyBorder="1" applyAlignment="1">
      <alignment/>
    </xf>
    <xf numFmtId="0" fontId="0" fillId="0" borderId="69" xfId="0" applyBorder="1" applyAlignment="1">
      <alignment horizontal="center"/>
    </xf>
    <xf numFmtId="0" fontId="0" fillId="0" borderId="69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2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workbookViewId="0" topLeftCell="A7">
      <selection activeCell="B32" sqref="B32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7.625" style="0" customWidth="1"/>
    <col min="5" max="5" width="23.625" style="0" customWidth="1"/>
    <col min="7" max="11" width="4.75390625" style="1" customWidth="1"/>
    <col min="12" max="12" width="11.00390625" style="0" customWidth="1"/>
    <col min="13" max="14" width="7.25390625" style="0" customWidth="1"/>
    <col min="15" max="15" width="8.125" style="0" customWidth="1"/>
    <col min="16" max="16" width="10.75390625" style="0" customWidth="1"/>
  </cols>
  <sheetData>
    <row r="2" spans="2:15" ht="18">
      <c r="B2" s="7"/>
      <c r="D2" s="28"/>
      <c r="G2"/>
      <c r="L2" s="1"/>
      <c r="N2" s="24"/>
      <c r="O2" s="24"/>
    </row>
    <row r="3" spans="3:15" ht="15">
      <c r="C3" s="30"/>
      <c r="D3" s="29" t="s">
        <v>26</v>
      </c>
      <c r="F3" s="30"/>
      <c r="G3" s="30"/>
      <c r="H3" s="31"/>
      <c r="I3" s="31"/>
      <c r="J3" s="31"/>
      <c r="K3" s="31"/>
      <c r="L3" s="31"/>
      <c r="M3" s="30"/>
      <c r="N3" s="24"/>
      <c r="O3" s="24"/>
    </row>
    <row r="4" spans="2:15" ht="15">
      <c r="B4" s="29" t="s">
        <v>30</v>
      </c>
      <c r="D4" s="28"/>
      <c r="E4" s="29"/>
      <c r="G4"/>
      <c r="L4" s="1"/>
      <c r="N4" s="24"/>
      <c r="O4" s="24"/>
    </row>
    <row r="5" spans="5:15" ht="18">
      <c r="E5" s="7" t="s">
        <v>31</v>
      </c>
      <c r="G5"/>
      <c r="L5" s="1"/>
      <c r="N5" s="24"/>
      <c r="O5" s="24"/>
    </row>
    <row r="6" spans="7:15" ht="13.5" thickBot="1">
      <c r="G6"/>
      <c r="L6" s="1"/>
      <c r="N6" s="24"/>
      <c r="O6" s="24"/>
    </row>
    <row r="7" spans="2:18" ht="12.75" customHeight="1" thickBot="1">
      <c r="B7" s="417" t="s">
        <v>35</v>
      </c>
      <c r="C7" s="415" t="s">
        <v>1</v>
      </c>
      <c r="D7" s="410" t="s">
        <v>2</v>
      </c>
      <c r="E7" s="415" t="s">
        <v>3</v>
      </c>
      <c r="F7" s="410" t="s">
        <v>42</v>
      </c>
      <c r="G7" s="412" t="s">
        <v>9</v>
      </c>
      <c r="H7" s="413"/>
      <c r="I7" s="413"/>
      <c r="J7" s="413"/>
      <c r="K7" s="414"/>
      <c r="L7" s="415" t="s">
        <v>4</v>
      </c>
      <c r="M7" s="398" t="s">
        <v>11</v>
      </c>
      <c r="N7" s="399"/>
      <c r="O7" s="400"/>
      <c r="P7" s="410" t="s">
        <v>12</v>
      </c>
      <c r="Q7" s="415" t="s">
        <v>7</v>
      </c>
      <c r="R7" s="396" t="s">
        <v>8</v>
      </c>
    </row>
    <row r="8" spans="2:18" s="2" customFormat="1" ht="38.25" customHeight="1" thickBot="1">
      <c r="B8" s="418"/>
      <c r="C8" s="416"/>
      <c r="D8" s="411"/>
      <c r="E8" s="416"/>
      <c r="F8" s="411"/>
      <c r="G8" s="135">
        <v>1</v>
      </c>
      <c r="H8" s="136">
        <v>2</v>
      </c>
      <c r="I8" s="136">
        <v>3</v>
      </c>
      <c r="J8" s="136">
        <v>4</v>
      </c>
      <c r="K8" s="137">
        <v>5</v>
      </c>
      <c r="L8" s="416"/>
      <c r="M8" s="135">
        <v>1</v>
      </c>
      <c r="N8" s="136">
        <v>2</v>
      </c>
      <c r="O8" s="137">
        <v>3</v>
      </c>
      <c r="P8" s="411"/>
      <c r="Q8" s="416"/>
      <c r="R8" s="397"/>
    </row>
    <row r="9" spans="2:18" ht="12.75">
      <c r="B9" s="83">
        <v>3</v>
      </c>
      <c r="C9" s="14" t="s">
        <v>48</v>
      </c>
      <c r="D9" s="98" t="s">
        <v>44</v>
      </c>
      <c r="E9" s="14" t="s">
        <v>49</v>
      </c>
      <c r="F9" s="125">
        <v>62.5</v>
      </c>
      <c r="G9" s="145">
        <v>90</v>
      </c>
      <c r="H9" s="76">
        <v>91</v>
      </c>
      <c r="I9" s="76">
        <v>92</v>
      </c>
      <c r="J9" s="76">
        <v>95</v>
      </c>
      <c r="K9" s="146">
        <v>94</v>
      </c>
      <c r="L9" s="183">
        <f aca="true" t="shared" si="0" ref="L9:L23">(SUM(G9:K9)-(MAX(G9:K9,G9:K9)+MIN(G9:K9)))/3</f>
        <v>92.33333333333333</v>
      </c>
      <c r="M9" s="145">
        <v>100</v>
      </c>
      <c r="N9" s="76">
        <v>95</v>
      </c>
      <c r="O9" s="146">
        <v>100</v>
      </c>
      <c r="P9" s="101">
        <f aca="true" t="shared" si="1" ref="P9:P22">(SUM(M9:O9)-MIN(M9:O9))/2</f>
        <v>100</v>
      </c>
      <c r="Q9" s="132">
        <f aca="true" t="shared" si="2" ref="Q9:Q22">L9+P9</f>
        <v>192.33333333333331</v>
      </c>
      <c r="R9" s="189">
        <v>1</v>
      </c>
    </row>
    <row r="10" spans="2:18" ht="12.75">
      <c r="B10" s="37">
        <v>10</v>
      </c>
      <c r="C10" s="11" t="s">
        <v>166</v>
      </c>
      <c r="D10" s="90" t="s">
        <v>167</v>
      </c>
      <c r="E10" s="11" t="s">
        <v>168</v>
      </c>
      <c r="F10" s="126">
        <v>100</v>
      </c>
      <c r="G10" s="138">
        <v>97</v>
      </c>
      <c r="H10" s="4">
        <v>97</v>
      </c>
      <c r="I10" s="4">
        <v>95</v>
      </c>
      <c r="J10" s="4">
        <v>95</v>
      </c>
      <c r="K10" s="140">
        <v>92</v>
      </c>
      <c r="L10" s="205">
        <f t="shared" si="0"/>
        <v>95.66666666666667</v>
      </c>
      <c r="M10" s="138">
        <v>98</v>
      </c>
      <c r="N10" s="4">
        <v>88</v>
      </c>
      <c r="O10" s="140">
        <v>93</v>
      </c>
      <c r="P10" s="142">
        <f t="shared" si="1"/>
        <v>95.5</v>
      </c>
      <c r="Q10" s="144">
        <f t="shared" si="2"/>
        <v>191.16666666666669</v>
      </c>
      <c r="R10" s="188">
        <v>2</v>
      </c>
    </row>
    <row r="11" spans="2:18" ht="12.75">
      <c r="B11" s="37">
        <v>11</v>
      </c>
      <c r="C11" s="11" t="s">
        <v>169</v>
      </c>
      <c r="D11" s="90" t="s">
        <v>167</v>
      </c>
      <c r="E11" s="11" t="s">
        <v>170</v>
      </c>
      <c r="F11" s="126">
        <v>100</v>
      </c>
      <c r="G11" s="138">
        <v>97</v>
      </c>
      <c r="H11" s="4">
        <v>97</v>
      </c>
      <c r="I11" s="4">
        <v>96</v>
      </c>
      <c r="J11" s="4">
        <v>98</v>
      </c>
      <c r="K11" s="140">
        <v>94</v>
      </c>
      <c r="L11" s="205">
        <f t="shared" si="0"/>
        <v>96.66666666666667</v>
      </c>
      <c r="M11" s="138">
        <v>94</v>
      </c>
      <c r="N11" s="4">
        <v>94</v>
      </c>
      <c r="O11" s="140">
        <v>63</v>
      </c>
      <c r="P11" s="142">
        <f t="shared" si="1"/>
        <v>94</v>
      </c>
      <c r="Q11" s="144">
        <f t="shared" si="2"/>
        <v>190.66666666666669</v>
      </c>
      <c r="R11" s="188">
        <v>3</v>
      </c>
    </row>
    <row r="12" spans="2:18" ht="12.75">
      <c r="B12" s="37">
        <v>7</v>
      </c>
      <c r="C12" s="11" t="s">
        <v>100</v>
      </c>
      <c r="D12" s="90" t="s">
        <v>101</v>
      </c>
      <c r="E12" s="11" t="s">
        <v>105</v>
      </c>
      <c r="F12" s="126">
        <v>50</v>
      </c>
      <c r="G12" s="138">
        <v>96</v>
      </c>
      <c r="H12" s="4">
        <v>98</v>
      </c>
      <c r="I12" s="4">
        <v>97</v>
      </c>
      <c r="J12" s="4">
        <v>96</v>
      </c>
      <c r="K12" s="140">
        <v>93</v>
      </c>
      <c r="L12" s="205">
        <f t="shared" si="0"/>
        <v>96.33333333333333</v>
      </c>
      <c r="M12" s="138">
        <v>81</v>
      </c>
      <c r="N12" s="4">
        <v>100</v>
      </c>
      <c r="O12" s="140">
        <v>83</v>
      </c>
      <c r="P12" s="142">
        <f t="shared" si="1"/>
        <v>91.5</v>
      </c>
      <c r="Q12" s="144">
        <f t="shared" si="2"/>
        <v>187.83333333333331</v>
      </c>
      <c r="R12" s="119">
        <v>4</v>
      </c>
    </row>
    <row r="13" spans="2:18" ht="12.75">
      <c r="B13" s="37">
        <v>2</v>
      </c>
      <c r="C13" s="11" t="s">
        <v>46</v>
      </c>
      <c r="D13" s="90" t="s">
        <v>44</v>
      </c>
      <c r="E13" s="11" t="s">
        <v>47</v>
      </c>
      <c r="F13" s="126">
        <v>40</v>
      </c>
      <c r="G13" s="138">
        <v>89</v>
      </c>
      <c r="H13" s="4">
        <v>89</v>
      </c>
      <c r="I13" s="4">
        <v>92</v>
      </c>
      <c r="J13" s="4">
        <v>93</v>
      </c>
      <c r="K13" s="140">
        <v>92</v>
      </c>
      <c r="L13" s="205">
        <f>(SUM(G13:K13)-(MAX(G13:K13,G13:K13)+MIN(G13:K13)))/3</f>
        <v>91</v>
      </c>
      <c r="M13" s="138">
        <v>93</v>
      </c>
      <c r="N13" s="4">
        <v>98</v>
      </c>
      <c r="O13" s="140">
        <v>93</v>
      </c>
      <c r="P13" s="142">
        <f t="shared" si="1"/>
        <v>95.5</v>
      </c>
      <c r="Q13" s="144">
        <f t="shared" si="2"/>
        <v>186.5</v>
      </c>
      <c r="R13" s="119">
        <v>5</v>
      </c>
    </row>
    <row r="14" spans="2:18" ht="12.75">
      <c r="B14" s="37">
        <v>1</v>
      </c>
      <c r="C14" s="11" t="s">
        <v>43</v>
      </c>
      <c r="D14" s="90" t="s">
        <v>44</v>
      </c>
      <c r="E14" s="11" t="s">
        <v>45</v>
      </c>
      <c r="F14" s="126">
        <v>100</v>
      </c>
      <c r="G14" s="138">
        <v>93</v>
      </c>
      <c r="H14" s="4">
        <v>96</v>
      </c>
      <c r="I14" s="4">
        <v>94</v>
      </c>
      <c r="J14" s="4">
        <v>95</v>
      </c>
      <c r="K14" s="140">
        <v>95</v>
      </c>
      <c r="L14" s="205">
        <f>(SUM(G14:K14)-(MAX(G14:K14,G14:K14)+MIN(G14:K14)))/3</f>
        <v>94.66666666666667</v>
      </c>
      <c r="M14" s="138">
        <v>89</v>
      </c>
      <c r="N14" s="4">
        <v>94</v>
      </c>
      <c r="O14" s="140">
        <v>0</v>
      </c>
      <c r="P14" s="142">
        <f t="shared" si="1"/>
        <v>91.5</v>
      </c>
      <c r="Q14" s="144">
        <f t="shared" si="2"/>
        <v>186.16666666666669</v>
      </c>
      <c r="R14" s="119">
        <v>6</v>
      </c>
    </row>
    <row r="15" spans="2:18" ht="12.75">
      <c r="B15" s="37">
        <v>4</v>
      </c>
      <c r="C15" s="11" t="s">
        <v>50</v>
      </c>
      <c r="D15" s="90" t="s">
        <v>44</v>
      </c>
      <c r="E15" s="11" t="s">
        <v>51</v>
      </c>
      <c r="F15" s="126">
        <v>70.8</v>
      </c>
      <c r="G15" s="138">
        <v>89</v>
      </c>
      <c r="H15" s="4">
        <v>93</v>
      </c>
      <c r="I15" s="4">
        <v>90</v>
      </c>
      <c r="J15" s="4">
        <v>91</v>
      </c>
      <c r="K15" s="140">
        <v>90</v>
      </c>
      <c r="L15" s="205">
        <f t="shared" si="0"/>
        <v>90.33333333333333</v>
      </c>
      <c r="M15" s="138">
        <v>94</v>
      </c>
      <c r="N15" s="4">
        <v>95</v>
      </c>
      <c r="O15" s="140">
        <v>89</v>
      </c>
      <c r="P15" s="142">
        <f t="shared" si="1"/>
        <v>94.5</v>
      </c>
      <c r="Q15" s="144">
        <f t="shared" si="2"/>
        <v>184.83333333333331</v>
      </c>
      <c r="R15" s="119">
        <v>7</v>
      </c>
    </row>
    <row r="16" spans="2:18" ht="12.75">
      <c r="B16" s="37">
        <v>5</v>
      </c>
      <c r="C16" s="11" t="s">
        <v>52</v>
      </c>
      <c r="D16" s="90" t="s">
        <v>44</v>
      </c>
      <c r="E16" s="11" t="s">
        <v>53</v>
      </c>
      <c r="F16" s="126">
        <v>42</v>
      </c>
      <c r="G16" s="138">
        <v>83</v>
      </c>
      <c r="H16" s="4">
        <v>86</v>
      </c>
      <c r="I16" s="4">
        <v>84</v>
      </c>
      <c r="J16" s="4">
        <v>86</v>
      </c>
      <c r="K16" s="140">
        <v>86</v>
      </c>
      <c r="L16" s="205">
        <f t="shared" si="0"/>
        <v>85.33333333333333</v>
      </c>
      <c r="M16" s="138">
        <v>90</v>
      </c>
      <c r="N16" s="4">
        <v>100</v>
      </c>
      <c r="O16" s="140">
        <v>94</v>
      </c>
      <c r="P16" s="142">
        <f t="shared" si="1"/>
        <v>97</v>
      </c>
      <c r="Q16" s="144">
        <f t="shared" si="2"/>
        <v>182.33333333333331</v>
      </c>
      <c r="R16" s="119">
        <v>8</v>
      </c>
    </row>
    <row r="17" spans="2:18" ht="12.75">
      <c r="B17" s="37">
        <v>12</v>
      </c>
      <c r="C17" s="11" t="s">
        <v>171</v>
      </c>
      <c r="D17" s="90" t="s">
        <v>112</v>
      </c>
      <c r="E17" s="11" t="s">
        <v>232</v>
      </c>
      <c r="F17" s="126">
        <v>50</v>
      </c>
      <c r="G17" s="138">
        <v>93</v>
      </c>
      <c r="H17" s="4">
        <v>91</v>
      </c>
      <c r="I17" s="4">
        <v>94</v>
      </c>
      <c r="J17" s="4">
        <v>96</v>
      </c>
      <c r="K17" s="140">
        <v>94</v>
      </c>
      <c r="L17" s="205">
        <f t="shared" si="0"/>
        <v>93.66666666666667</v>
      </c>
      <c r="M17" s="138">
        <v>88</v>
      </c>
      <c r="N17" s="4">
        <v>88</v>
      </c>
      <c r="O17" s="140">
        <v>0</v>
      </c>
      <c r="P17" s="142">
        <f t="shared" si="1"/>
        <v>88</v>
      </c>
      <c r="Q17" s="144">
        <f t="shared" si="2"/>
        <v>181.66666666666669</v>
      </c>
      <c r="R17" s="119">
        <v>9</v>
      </c>
    </row>
    <row r="18" spans="1:18" ht="12.75">
      <c r="A18" s="106"/>
      <c r="B18" s="37">
        <v>9</v>
      </c>
      <c r="C18" s="11" t="s">
        <v>164</v>
      </c>
      <c r="D18" s="90" t="s">
        <v>146</v>
      </c>
      <c r="E18" s="11" t="s">
        <v>165</v>
      </c>
      <c r="F18" s="126">
        <v>25</v>
      </c>
      <c r="G18" s="138">
        <v>86</v>
      </c>
      <c r="H18" s="4">
        <v>88</v>
      </c>
      <c r="I18" s="4">
        <v>86</v>
      </c>
      <c r="J18" s="4">
        <v>86</v>
      </c>
      <c r="K18" s="140">
        <v>83</v>
      </c>
      <c r="L18" s="205">
        <f t="shared" si="0"/>
        <v>86</v>
      </c>
      <c r="M18" s="138">
        <v>63</v>
      </c>
      <c r="N18" s="4">
        <v>98</v>
      </c>
      <c r="O18" s="140">
        <v>89</v>
      </c>
      <c r="P18" s="142">
        <f t="shared" si="1"/>
        <v>93.5</v>
      </c>
      <c r="Q18" s="144">
        <f t="shared" si="2"/>
        <v>179.5</v>
      </c>
      <c r="R18" s="119">
        <v>10</v>
      </c>
    </row>
    <row r="19" spans="1:18" ht="12.75">
      <c r="A19" s="106"/>
      <c r="B19" s="37">
        <v>8</v>
      </c>
      <c r="C19" s="11" t="s">
        <v>103</v>
      </c>
      <c r="D19" s="90" t="s">
        <v>101</v>
      </c>
      <c r="E19" s="11" t="s">
        <v>106</v>
      </c>
      <c r="F19" s="126">
        <v>33</v>
      </c>
      <c r="G19" s="138">
        <v>88</v>
      </c>
      <c r="H19" s="4">
        <v>88</v>
      </c>
      <c r="I19" s="4">
        <v>85</v>
      </c>
      <c r="J19" s="4">
        <v>88</v>
      </c>
      <c r="K19" s="140">
        <v>86</v>
      </c>
      <c r="L19" s="205">
        <f t="shared" si="0"/>
        <v>87.33333333333333</v>
      </c>
      <c r="M19" s="138">
        <v>93</v>
      </c>
      <c r="N19" s="4">
        <v>72</v>
      </c>
      <c r="O19" s="140">
        <v>89</v>
      </c>
      <c r="P19" s="142">
        <f t="shared" si="1"/>
        <v>91</v>
      </c>
      <c r="Q19" s="144">
        <f t="shared" si="2"/>
        <v>178.33333333333331</v>
      </c>
      <c r="R19" s="119">
        <v>11</v>
      </c>
    </row>
    <row r="20" spans="1:18" ht="12.75">
      <c r="A20" s="106"/>
      <c r="B20" s="37">
        <v>6</v>
      </c>
      <c r="C20" s="11" t="s">
        <v>102</v>
      </c>
      <c r="D20" s="90" t="s">
        <v>101</v>
      </c>
      <c r="E20" s="11" t="s">
        <v>104</v>
      </c>
      <c r="F20" s="126">
        <v>25</v>
      </c>
      <c r="G20" s="138">
        <v>83</v>
      </c>
      <c r="H20" s="4">
        <v>83</v>
      </c>
      <c r="I20" s="4">
        <v>82</v>
      </c>
      <c r="J20" s="4">
        <v>85</v>
      </c>
      <c r="K20" s="140">
        <v>83</v>
      </c>
      <c r="L20" s="205">
        <f t="shared" si="0"/>
        <v>83</v>
      </c>
      <c r="M20" s="138">
        <v>93</v>
      </c>
      <c r="N20" s="4">
        <v>95</v>
      </c>
      <c r="O20" s="140">
        <v>95</v>
      </c>
      <c r="P20" s="142">
        <f t="shared" si="1"/>
        <v>95</v>
      </c>
      <c r="Q20" s="144">
        <f t="shared" si="2"/>
        <v>178</v>
      </c>
      <c r="R20" s="119">
        <v>12</v>
      </c>
    </row>
    <row r="21" spans="1:18" ht="12.75">
      <c r="A21" s="106"/>
      <c r="B21" s="128">
        <v>13</v>
      </c>
      <c r="C21" s="15" t="s">
        <v>151</v>
      </c>
      <c r="D21" s="161" t="s">
        <v>117</v>
      </c>
      <c r="E21" s="15" t="s">
        <v>319</v>
      </c>
      <c r="F21" s="162">
        <v>152</v>
      </c>
      <c r="G21" s="148">
        <v>0</v>
      </c>
      <c r="H21" s="112">
        <v>0</v>
      </c>
      <c r="I21" s="112">
        <v>0</v>
      </c>
      <c r="J21" s="112">
        <v>0</v>
      </c>
      <c r="K21" s="149">
        <v>0</v>
      </c>
      <c r="L21" s="206">
        <f t="shared" si="0"/>
        <v>0</v>
      </c>
      <c r="M21" s="148">
        <v>0</v>
      </c>
      <c r="N21" s="112">
        <v>0</v>
      </c>
      <c r="O21" s="149">
        <v>0</v>
      </c>
      <c r="P21" s="163">
        <f t="shared" si="1"/>
        <v>0</v>
      </c>
      <c r="Q21" s="164">
        <f t="shared" si="2"/>
        <v>0</v>
      </c>
      <c r="R21" s="160"/>
    </row>
    <row r="22" spans="1:18" ht="12.75">
      <c r="A22" s="106"/>
      <c r="B22" s="128">
        <v>14</v>
      </c>
      <c r="C22" s="15" t="s">
        <v>317</v>
      </c>
      <c r="D22" s="161" t="s">
        <v>146</v>
      </c>
      <c r="E22" s="15" t="s">
        <v>318</v>
      </c>
      <c r="F22" s="162">
        <v>50</v>
      </c>
      <c r="G22" s="148">
        <v>0</v>
      </c>
      <c r="H22" s="112">
        <v>0</v>
      </c>
      <c r="I22" s="112">
        <v>0</v>
      </c>
      <c r="J22" s="112">
        <v>0</v>
      </c>
      <c r="K22" s="149">
        <v>0</v>
      </c>
      <c r="L22" s="206">
        <f t="shared" si="0"/>
        <v>0</v>
      </c>
      <c r="M22" s="148">
        <v>0</v>
      </c>
      <c r="N22" s="112">
        <v>0</v>
      </c>
      <c r="O22" s="149">
        <v>0</v>
      </c>
      <c r="P22" s="163">
        <f t="shared" si="1"/>
        <v>0</v>
      </c>
      <c r="Q22" s="164">
        <f t="shared" si="2"/>
        <v>0</v>
      </c>
      <c r="R22" s="160"/>
    </row>
    <row r="23" spans="1:18" ht="13.5" thickBot="1">
      <c r="A23" s="134"/>
      <c r="B23" s="38">
        <v>15</v>
      </c>
      <c r="C23" s="12" t="s">
        <v>310</v>
      </c>
      <c r="D23" s="91" t="s">
        <v>311</v>
      </c>
      <c r="E23" s="12" t="s">
        <v>312</v>
      </c>
      <c r="F23" s="127">
        <v>30</v>
      </c>
      <c r="G23" s="139">
        <v>0</v>
      </c>
      <c r="H23" s="50">
        <v>0</v>
      </c>
      <c r="I23" s="50">
        <v>0</v>
      </c>
      <c r="J23" s="50">
        <v>0</v>
      </c>
      <c r="K23" s="141">
        <v>0</v>
      </c>
      <c r="L23" s="184">
        <f t="shared" si="0"/>
        <v>0</v>
      </c>
      <c r="M23" s="139">
        <v>0</v>
      </c>
      <c r="N23" s="50">
        <v>0</v>
      </c>
      <c r="O23" s="141">
        <v>0</v>
      </c>
      <c r="P23" s="143">
        <v>0</v>
      </c>
      <c r="Q23" s="133">
        <v>0</v>
      </c>
      <c r="R23" s="120"/>
    </row>
    <row r="25" ht="13.5" thickBot="1"/>
    <row r="26" spans="3:18" ht="13.5" thickBot="1">
      <c r="C26" s="56" t="s">
        <v>27</v>
      </c>
      <c r="D26" s="460" t="s">
        <v>18</v>
      </c>
      <c r="E26" s="438"/>
      <c r="F26" s="446" t="s">
        <v>19</v>
      </c>
      <c r="G26" s="433"/>
      <c r="H26" s="460" t="s">
        <v>20</v>
      </c>
      <c r="I26" s="437"/>
      <c r="J26" s="438"/>
      <c r="K26" s="446" t="s">
        <v>11</v>
      </c>
      <c r="L26" s="433"/>
      <c r="M26" s="460" t="s">
        <v>18</v>
      </c>
      <c r="N26" s="437"/>
      <c r="O26" s="438"/>
      <c r="P26" s="60" t="s">
        <v>19</v>
      </c>
      <c r="Q26" s="467" t="s">
        <v>20</v>
      </c>
      <c r="R26" s="468"/>
    </row>
    <row r="27" spans="3:18" ht="19.5" customHeight="1">
      <c r="C27" s="434" t="s">
        <v>233</v>
      </c>
      <c r="D27" s="420" t="s">
        <v>292</v>
      </c>
      <c r="E27" s="422"/>
      <c r="F27" s="408" t="s">
        <v>293</v>
      </c>
      <c r="G27" s="409"/>
      <c r="H27" s="420"/>
      <c r="I27" s="421"/>
      <c r="J27" s="422"/>
      <c r="K27" s="426" t="s">
        <v>29</v>
      </c>
      <c r="L27" s="427"/>
      <c r="M27" s="439" t="s">
        <v>347</v>
      </c>
      <c r="N27" s="440"/>
      <c r="O27" s="441"/>
      <c r="P27" s="435" t="s">
        <v>305</v>
      </c>
      <c r="Q27" s="469"/>
      <c r="R27" s="453"/>
    </row>
    <row r="28" spans="3:18" ht="19.5" customHeight="1">
      <c r="C28" s="436">
        <v>2</v>
      </c>
      <c r="D28" s="428" t="s">
        <v>294</v>
      </c>
      <c r="E28" s="430"/>
      <c r="F28" s="423" t="s">
        <v>295</v>
      </c>
      <c r="G28" s="424"/>
      <c r="H28" s="428"/>
      <c r="I28" s="429"/>
      <c r="J28" s="430"/>
      <c r="K28" s="442" t="s">
        <v>15</v>
      </c>
      <c r="L28" s="443"/>
      <c r="M28" s="454" t="s">
        <v>348</v>
      </c>
      <c r="N28" s="455"/>
      <c r="O28" s="456"/>
      <c r="P28" s="379" t="s">
        <v>304</v>
      </c>
      <c r="Q28" s="463"/>
      <c r="R28" s="464"/>
    </row>
    <row r="29" spans="3:18" ht="19.5" customHeight="1">
      <c r="C29" s="436">
        <v>3</v>
      </c>
      <c r="D29" s="428" t="s">
        <v>296</v>
      </c>
      <c r="E29" s="430"/>
      <c r="F29" s="423" t="s">
        <v>297</v>
      </c>
      <c r="G29" s="424"/>
      <c r="H29" s="428"/>
      <c r="I29" s="429"/>
      <c r="J29" s="430"/>
      <c r="K29" s="442"/>
      <c r="L29" s="443"/>
      <c r="M29" s="454" t="s">
        <v>448</v>
      </c>
      <c r="N29" s="455"/>
      <c r="O29" s="456"/>
      <c r="P29" s="379" t="s">
        <v>450</v>
      </c>
      <c r="Q29" s="463"/>
      <c r="R29" s="464"/>
    </row>
    <row r="30" spans="3:18" ht="19.5" customHeight="1">
      <c r="C30" s="436">
        <v>4</v>
      </c>
      <c r="D30" s="428" t="s">
        <v>298</v>
      </c>
      <c r="E30" s="430"/>
      <c r="F30" s="423" t="s">
        <v>299</v>
      </c>
      <c r="G30" s="424"/>
      <c r="H30" s="428"/>
      <c r="I30" s="429"/>
      <c r="J30" s="430"/>
      <c r="K30" s="442"/>
      <c r="L30" s="443"/>
      <c r="M30" s="454"/>
      <c r="N30" s="455"/>
      <c r="O30" s="456"/>
      <c r="P30" s="379"/>
      <c r="Q30" s="463"/>
      <c r="R30" s="464"/>
    </row>
    <row r="31" spans="3:18" ht="19.5" customHeight="1">
      <c r="C31" s="436">
        <v>5</v>
      </c>
      <c r="D31" s="428" t="s">
        <v>340</v>
      </c>
      <c r="E31" s="430"/>
      <c r="F31" s="423" t="s">
        <v>300</v>
      </c>
      <c r="G31" s="424"/>
      <c r="H31" s="428"/>
      <c r="I31" s="429"/>
      <c r="J31" s="430"/>
      <c r="K31" s="442"/>
      <c r="L31" s="443"/>
      <c r="M31" s="454"/>
      <c r="N31" s="455"/>
      <c r="O31" s="456"/>
      <c r="P31" s="379"/>
      <c r="Q31" s="463"/>
      <c r="R31" s="464"/>
    </row>
    <row r="32" spans="3:18" ht="19.5" customHeight="1">
      <c r="C32" s="447" t="s">
        <v>21</v>
      </c>
      <c r="D32" s="428" t="s">
        <v>339</v>
      </c>
      <c r="E32" s="430"/>
      <c r="F32" s="423" t="s">
        <v>338</v>
      </c>
      <c r="G32" s="424"/>
      <c r="H32" s="428"/>
      <c r="I32" s="429"/>
      <c r="J32" s="430"/>
      <c r="K32" s="442"/>
      <c r="L32" s="443"/>
      <c r="M32" s="454"/>
      <c r="N32" s="455"/>
      <c r="O32" s="456"/>
      <c r="P32" s="379"/>
      <c r="Q32" s="463"/>
      <c r="R32" s="464"/>
    </row>
    <row r="33" spans="3:18" ht="19.5" customHeight="1" thickBot="1">
      <c r="C33" s="448" t="s">
        <v>23</v>
      </c>
      <c r="D33" s="431" t="s">
        <v>301</v>
      </c>
      <c r="E33" s="419"/>
      <c r="F33" s="425" t="s">
        <v>456</v>
      </c>
      <c r="G33" s="407"/>
      <c r="H33" s="431"/>
      <c r="I33" s="432"/>
      <c r="J33" s="419"/>
      <c r="K33" s="444" t="s">
        <v>23</v>
      </c>
      <c r="L33" s="445"/>
      <c r="M33" s="457" t="s">
        <v>349</v>
      </c>
      <c r="N33" s="458"/>
      <c r="O33" s="459"/>
      <c r="P33" s="122" t="s">
        <v>455</v>
      </c>
      <c r="Q33" s="465"/>
      <c r="R33" s="466"/>
    </row>
  </sheetData>
  <mergeCells count="59">
    <mergeCell ref="R7:R8"/>
    <mergeCell ref="M7:O7"/>
    <mergeCell ref="P7:P8"/>
    <mergeCell ref="Q7:Q8"/>
    <mergeCell ref="F7:F8"/>
    <mergeCell ref="G7:K7"/>
    <mergeCell ref="L7:L8"/>
    <mergeCell ref="B7:B8"/>
    <mergeCell ref="C7:C8"/>
    <mergeCell ref="D7:D8"/>
    <mergeCell ref="E7:E8"/>
    <mergeCell ref="D26:E26"/>
    <mergeCell ref="D27:E27"/>
    <mergeCell ref="D28:E28"/>
    <mergeCell ref="D29:E29"/>
    <mergeCell ref="D30:E30"/>
    <mergeCell ref="D31:E31"/>
    <mergeCell ref="D32:E32"/>
    <mergeCell ref="D33:E33"/>
    <mergeCell ref="F26:G26"/>
    <mergeCell ref="F27:G27"/>
    <mergeCell ref="F28:G28"/>
    <mergeCell ref="F29:G29"/>
    <mergeCell ref="F30:G30"/>
    <mergeCell ref="F31:G31"/>
    <mergeCell ref="F32:G32"/>
    <mergeCell ref="F33:G33"/>
    <mergeCell ref="H26:J26"/>
    <mergeCell ref="H27:J27"/>
    <mergeCell ref="H28:J28"/>
    <mergeCell ref="H29:J29"/>
    <mergeCell ref="H30:J30"/>
    <mergeCell ref="H31:J31"/>
    <mergeCell ref="H32:J32"/>
    <mergeCell ref="H33:J33"/>
    <mergeCell ref="K26:L26"/>
    <mergeCell ref="K27:L27"/>
    <mergeCell ref="K28:L28"/>
    <mergeCell ref="K29:L29"/>
    <mergeCell ref="K30:L30"/>
    <mergeCell ref="K31:L31"/>
    <mergeCell ref="K32:L32"/>
    <mergeCell ref="K33:L33"/>
    <mergeCell ref="M26:O26"/>
    <mergeCell ref="M27:O27"/>
    <mergeCell ref="M28:O28"/>
    <mergeCell ref="M29:O29"/>
    <mergeCell ref="M30:O30"/>
    <mergeCell ref="M31:O31"/>
    <mergeCell ref="M32:O32"/>
    <mergeCell ref="M33:O33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24" right="0.75" top="0.51" bottom="0.5" header="0.5" footer="0.5"/>
  <pageSetup fitToHeight="0" fitToWidth="1" horizontalDpi="600" verticalDpi="600" orientation="landscape" paperSize="9" scale="84" r:id="rId1"/>
  <ignoredErrors>
    <ignoredError sqref="L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workbookViewId="0" topLeftCell="A3">
      <selection activeCell="C26" sqref="C26:C29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7.625" style="0" customWidth="1"/>
    <col min="5" max="5" width="23.625" style="0" customWidth="1"/>
    <col min="7" max="11" width="4.75390625" style="1" customWidth="1"/>
    <col min="12" max="12" width="11.00390625" style="0" customWidth="1"/>
    <col min="13" max="13" width="7.25390625" style="0" customWidth="1"/>
    <col min="14" max="14" width="7.125" style="0" customWidth="1"/>
    <col min="15" max="15" width="6.875" style="0" customWidth="1"/>
    <col min="16" max="16" width="10.00390625" style="0" customWidth="1"/>
  </cols>
  <sheetData>
    <row r="2" spans="2:15" ht="18">
      <c r="B2" s="7"/>
      <c r="D2" s="28"/>
      <c r="G2"/>
      <c r="L2" s="1"/>
      <c r="N2" s="24"/>
      <c r="O2" s="24"/>
    </row>
    <row r="3" spans="3:15" ht="15">
      <c r="C3" s="30"/>
      <c r="D3" s="29" t="s">
        <v>26</v>
      </c>
      <c r="F3" s="30"/>
      <c r="G3" s="30"/>
      <c r="H3" s="31"/>
      <c r="I3" s="31"/>
      <c r="J3" s="31"/>
      <c r="K3" s="31"/>
      <c r="L3" s="31"/>
      <c r="M3" s="30"/>
      <c r="N3" s="24"/>
      <c r="O3" s="24"/>
    </row>
    <row r="4" spans="2:15" ht="15">
      <c r="B4" s="29" t="s">
        <v>30</v>
      </c>
      <c r="D4" s="28"/>
      <c r="E4" s="29"/>
      <c r="G4"/>
      <c r="L4" s="1"/>
      <c r="N4" s="24"/>
      <c r="O4" s="24"/>
    </row>
    <row r="5" spans="5:15" ht="18">
      <c r="E5" s="7" t="s">
        <v>148</v>
      </c>
      <c r="G5"/>
      <c r="L5" s="1"/>
      <c r="N5" s="24"/>
      <c r="O5" s="24"/>
    </row>
    <row r="6" spans="7:15" ht="13.5" thickBot="1">
      <c r="G6"/>
      <c r="L6" s="1"/>
      <c r="N6" s="24"/>
      <c r="O6" s="24"/>
    </row>
    <row r="7" spans="2:18" ht="12.75" customHeight="1" thickBot="1">
      <c r="B7" s="417" t="s">
        <v>35</v>
      </c>
      <c r="C7" s="415" t="s">
        <v>1</v>
      </c>
      <c r="D7" s="410" t="s">
        <v>2</v>
      </c>
      <c r="E7" s="415" t="s">
        <v>3</v>
      </c>
      <c r="F7" s="410" t="s">
        <v>42</v>
      </c>
      <c r="G7" s="412" t="s">
        <v>9</v>
      </c>
      <c r="H7" s="413"/>
      <c r="I7" s="413"/>
      <c r="J7" s="413"/>
      <c r="K7" s="414"/>
      <c r="L7" s="415" t="s">
        <v>4</v>
      </c>
      <c r="M7" s="398" t="s">
        <v>11</v>
      </c>
      <c r="N7" s="399"/>
      <c r="O7" s="400"/>
      <c r="P7" s="410" t="s">
        <v>12</v>
      </c>
      <c r="Q7" s="415" t="s">
        <v>7</v>
      </c>
      <c r="R7" s="396" t="s">
        <v>8</v>
      </c>
    </row>
    <row r="8" spans="2:18" s="2" customFormat="1" ht="38.25" customHeight="1" thickBot="1">
      <c r="B8" s="418"/>
      <c r="C8" s="416"/>
      <c r="D8" s="411"/>
      <c r="E8" s="416"/>
      <c r="F8" s="411"/>
      <c r="G8" s="135">
        <v>1</v>
      </c>
      <c r="H8" s="136">
        <v>2</v>
      </c>
      <c r="I8" s="136">
        <v>3</v>
      </c>
      <c r="J8" s="136">
        <v>4</v>
      </c>
      <c r="K8" s="137">
        <v>5</v>
      </c>
      <c r="L8" s="416"/>
      <c r="M8" s="21">
        <v>1</v>
      </c>
      <c r="N8" s="22">
        <v>2</v>
      </c>
      <c r="O8" s="23">
        <v>3</v>
      </c>
      <c r="P8" s="411"/>
      <c r="Q8" s="416"/>
      <c r="R8" s="403"/>
    </row>
    <row r="9" spans="2:18" ht="12.75">
      <c r="B9" s="82">
        <v>8</v>
      </c>
      <c r="C9" s="82" t="s">
        <v>159</v>
      </c>
      <c r="D9" s="82" t="s">
        <v>44</v>
      </c>
      <c r="E9" s="82" t="s">
        <v>453</v>
      </c>
      <c r="F9" s="155">
        <v>350</v>
      </c>
      <c r="G9" s="78">
        <v>96</v>
      </c>
      <c r="H9" s="76">
        <v>96</v>
      </c>
      <c r="I9" s="76">
        <v>94</v>
      </c>
      <c r="J9" s="76">
        <v>94</v>
      </c>
      <c r="K9" s="146">
        <v>91</v>
      </c>
      <c r="L9" s="86">
        <f aca="true" t="shared" si="0" ref="L9:L21">(SUM(G9:K9)-(MAX(G9:K9,G9:K9)+MIN(G9:K9)))/3</f>
        <v>94.66666666666667</v>
      </c>
      <c r="M9" s="154">
        <v>94</v>
      </c>
      <c r="N9" s="8">
        <v>100</v>
      </c>
      <c r="O9" s="151">
        <v>100</v>
      </c>
      <c r="P9" s="116">
        <f aca="true" t="shared" si="1" ref="P9:P21">(SUM(M9:O9)-MIN(M9:O9))/2</f>
        <v>100</v>
      </c>
      <c r="Q9" s="86">
        <f aca="true" t="shared" si="2" ref="Q9:Q21">L9+P9</f>
        <v>194.66666666666669</v>
      </c>
      <c r="R9" s="395">
        <v>1</v>
      </c>
    </row>
    <row r="10" spans="2:18" ht="12.75">
      <c r="B10" s="35">
        <v>9</v>
      </c>
      <c r="C10" s="35" t="s">
        <v>160</v>
      </c>
      <c r="D10" s="35" t="s">
        <v>44</v>
      </c>
      <c r="E10" s="35" t="s">
        <v>161</v>
      </c>
      <c r="F10" s="156">
        <v>350</v>
      </c>
      <c r="G10" s="16">
        <v>95</v>
      </c>
      <c r="H10" s="4">
        <v>92</v>
      </c>
      <c r="I10" s="4">
        <v>91</v>
      </c>
      <c r="J10" s="4">
        <v>92</v>
      </c>
      <c r="K10" s="140">
        <v>95</v>
      </c>
      <c r="L10" s="47">
        <f t="shared" si="0"/>
        <v>93</v>
      </c>
      <c r="M10" s="138">
        <v>100</v>
      </c>
      <c r="N10" s="4">
        <v>93</v>
      </c>
      <c r="O10" s="140">
        <v>100</v>
      </c>
      <c r="P10" s="150">
        <f t="shared" si="1"/>
        <v>100</v>
      </c>
      <c r="Q10" s="47">
        <f t="shared" si="2"/>
        <v>193</v>
      </c>
      <c r="R10" s="393">
        <v>2</v>
      </c>
    </row>
    <row r="11" spans="2:18" ht="12.75">
      <c r="B11" s="35">
        <v>7</v>
      </c>
      <c r="C11" s="35" t="s">
        <v>157</v>
      </c>
      <c r="D11" s="35" t="s">
        <v>44</v>
      </c>
      <c r="E11" s="35" t="s">
        <v>158</v>
      </c>
      <c r="F11" s="156">
        <v>350</v>
      </c>
      <c r="G11" s="16">
        <v>94</v>
      </c>
      <c r="H11" s="4">
        <v>91</v>
      </c>
      <c r="I11" s="4">
        <v>94</v>
      </c>
      <c r="J11" s="4">
        <v>92</v>
      </c>
      <c r="K11" s="140">
        <v>94</v>
      </c>
      <c r="L11" s="47">
        <f t="shared" si="0"/>
        <v>93.33333333333333</v>
      </c>
      <c r="M11" s="138">
        <v>95</v>
      </c>
      <c r="N11" s="4">
        <v>100</v>
      </c>
      <c r="O11" s="140">
        <v>95</v>
      </c>
      <c r="P11" s="150">
        <f t="shared" si="1"/>
        <v>97.5</v>
      </c>
      <c r="Q11" s="47">
        <f t="shared" si="2"/>
        <v>190.83333333333331</v>
      </c>
      <c r="R11" s="393">
        <v>3</v>
      </c>
    </row>
    <row r="12" spans="2:18" ht="12.75">
      <c r="B12" s="35">
        <v>6</v>
      </c>
      <c r="C12" s="35" t="s">
        <v>155</v>
      </c>
      <c r="D12" s="35" t="s">
        <v>44</v>
      </c>
      <c r="E12" s="35" t="s">
        <v>156</v>
      </c>
      <c r="F12" s="156">
        <v>350</v>
      </c>
      <c r="G12" s="16">
        <v>93</v>
      </c>
      <c r="H12" s="4">
        <v>95</v>
      </c>
      <c r="I12" s="4">
        <v>96</v>
      </c>
      <c r="J12" s="4">
        <v>93</v>
      </c>
      <c r="K12" s="140">
        <v>90</v>
      </c>
      <c r="L12" s="47">
        <f t="shared" si="0"/>
        <v>93.66666666666667</v>
      </c>
      <c r="M12" s="138">
        <v>94</v>
      </c>
      <c r="N12" s="4">
        <v>100</v>
      </c>
      <c r="O12" s="140">
        <v>84</v>
      </c>
      <c r="P12" s="150">
        <f t="shared" si="1"/>
        <v>97</v>
      </c>
      <c r="Q12" s="47">
        <f t="shared" si="2"/>
        <v>190.66666666666669</v>
      </c>
      <c r="R12" s="48">
        <v>4</v>
      </c>
    </row>
    <row r="13" spans="2:18" ht="12.75">
      <c r="B13" s="35">
        <v>3</v>
      </c>
      <c r="C13" s="35" t="s">
        <v>151</v>
      </c>
      <c r="D13" s="35" t="s">
        <v>117</v>
      </c>
      <c r="E13" s="35" t="s">
        <v>152</v>
      </c>
      <c r="F13" s="156">
        <v>200</v>
      </c>
      <c r="G13" s="16">
        <v>99</v>
      </c>
      <c r="H13" s="4">
        <v>98</v>
      </c>
      <c r="I13" s="4">
        <v>99</v>
      </c>
      <c r="J13" s="4">
        <v>98</v>
      </c>
      <c r="K13" s="140">
        <v>98</v>
      </c>
      <c r="L13" s="47">
        <f t="shared" si="0"/>
        <v>98.33333333333333</v>
      </c>
      <c r="M13" s="138">
        <v>87</v>
      </c>
      <c r="N13" s="4">
        <v>94</v>
      </c>
      <c r="O13" s="140">
        <v>90</v>
      </c>
      <c r="P13" s="150">
        <f t="shared" si="1"/>
        <v>92</v>
      </c>
      <c r="Q13" s="47">
        <f t="shared" si="2"/>
        <v>190.33333333333331</v>
      </c>
      <c r="R13" s="48">
        <v>5</v>
      </c>
    </row>
    <row r="14" spans="2:18" ht="12.75">
      <c r="B14" s="35">
        <v>1</v>
      </c>
      <c r="C14" s="35" t="s">
        <v>109</v>
      </c>
      <c r="D14" s="35" t="s">
        <v>117</v>
      </c>
      <c r="E14" s="35" t="s">
        <v>451</v>
      </c>
      <c r="F14" s="156">
        <v>350</v>
      </c>
      <c r="G14" s="16">
        <v>96</v>
      </c>
      <c r="H14" s="4">
        <v>90</v>
      </c>
      <c r="I14" s="4">
        <v>92</v>
      </c>
      <c r="J14" s="4">
        <v>90</v>
      </c>
      <c r="K14" s="140">
        <v>93</v>
      </c>
      <c r="L14" s="47">
        <f>(SUM(G14:K14)-(MAX(G14:K14,G14:K14)+MIN(G14:K14)))/3</f>
        <v>91.66666666666667</v>
      </c>
      <c r="M14" s="138">
        <v>94</v>
      </c>
      <c r="N14" s="4">
        <v>98</v>
      </c>
      <c r="O14" s="140">
        <v>92</v>
      </c>
      <c r="P14" s="150">
        <f t="shared" si="1"/>
        <v>96</v>
      </c>
      <c r="Q14" s="47">
        <f t="shared" si="2"/>
        <v>187.66666666666669</v>
      </c>
      <c r="R14" s="48">
        <v>6</v>
      </c>
    </row>
    <row r="15" spans="2:18" ht="12.75">
      <c r="B15" s="35">
        <v>5</v>
      </c>
      <c r="C15" s="35" t="s">
        <v>154</v>
      </c>
      <c r="D15" s="35" t="s">
        <v>146</v>
      </c>
      <c r="E15" s="35" t="s">
        <v>452</v>
      </c>
      <c r="F15" s="156">
        <v>72</v>
      </c>
      <c r="G15" s="16">
        <v>90</v>
      </c>
      <c r="H15" s="4">
        <v>95</v>
      </c>
      <c r="I15" s="4">
        <v>91</v>
      </c>
      <c r="J15" s="4">
        <v>90</v>
      </c>
      <c r="K15" s="140">
        <v>92</v>
      </c>
      <c r="L15" s="47">
        <f t="shared" si="0"/>
        <v>91</v>
      </c>
      <c r="M15" s="138">
        <v>100</v>
      </c>
      <c r="N15" s="4">
        <v>93</v>
      </c>
      <c r="O15" s="140">
        <v>86</v>
      </c>
      <c r="P15" s="150">
        <f t="shared" si="1"/>
        <v>96.5</v>
      </c>
      <c r="Q15" s="47">
        <f t="shared" si="2"/>
        <v>187.5</v>
      </c>
      <c r="R15" s="48">
        <v>7</v>
      </c>
    </row>
    <row r="16" spans="2:18" ht="12.75">
      <c r="B16" s="35">
        <v>2</v>
      </c>
      <c r="C16" s="35" t="s">
        <v>316</v>
      </c>
      <c r="D16" s="35" t="s">
        <v>117</v>
      </c>
      <c r="E16" s="35" t="s">
        <v>125</v>
      </c>
      <c r="F16" s="156">
        <v>200</v>
      </c>
      <c r="G16" s="16">
        <v>93</v>
      </c>
      <c r="H16" s="4">
        <v>92</v>
      </c>
      <c r="I16" s="4">
        <v>94</v>
      </c>
      <c r="J16" s="4">
        <v>92</v>
      </c>
      <c r="K16" s="140">
        <v>90</v>
      </c>
      <c r="L16" s="47">
        <f>(SUM(G16:K16)-(MAX(G16:K16,G16:K16)+MIN(G16:K16)))/3</f>
        <v>92.33333333333333</v>
      </c>
      <c r="M16" s="138">
        <v>95</v>
      </c>
      <c r="N16" s="4">
        <v>95</v>
      </c>
      <c r="O16" s="140">
        <v>95</v>
      </c>
      <c r="P16" s="150">
        <f t="shared" si="1"/>
        <v>95</v>
      </c>
      <c r="Q16" s="47">
        <f t="shared" si="2"/>
        <v>187.33333333333331</v>
      </c>
      <c r="R16" s="48">
        <v>8</v>
      </c>
    </row>
    <row r="17" spans="2:18" ht="12.75">
      <c r="B17" s="35">
        <v>10</v>
      </c>
      <c r="C17" s="35" t="s">
        <v>162</v>
      </c>
      <c r="D17" s="35" t="s">
        <v>44</v>
      </c>
      <c r="E17" s="35" t="s">
        <v>158</v>
      </c>
      <c r="F17" s="156">
        <v>350</v>
      </c>
      <c r="G17" s="16">
        <v>97</v>
      </c>
      <c r="H17" s="4">
        <v>93</v>
      </c>
      <c r="I17" s="4">
        <v>96</v>
      </c>
      <c r="J17" s="4">
        <v>95</v>
      </c>
      <c r="K17" s="140">
        <v>96</v>
      </c>
      <c r="L17" s="47">
        <f t="shared" si="0"/>
        <v>95.66666666666667</v>
      </c>
      <c r="M17" s="138">
        <v>94</v>
      </c>
      <c r="N17" s="4">
        <v>86</v>
      </c>
      <c r="O17" s="140">
        <v>86</v>
      </c>
      <c r="P17" s="150">
        <f t="shared" si="1"/>
        <v>90</v>
      </c>
      <c r="Q17" s="47">
        <f t="shared" si="2"/>
        <v>185.66666666666669</v>
      </c>
      <c r="R17" s="48">
        <v>9</v>
      </c>
    </row>
    <row r="18" spans="2:18" ht="12.75">
      <c r="B18" s="35">
        <v>4</v>
      </c>
      <c r="C18" s="35" t="s">
        <v>132</v>
      </c>
      <c r="D18" s="35" t="s">
        <v>112</v>
      </c>
      <c r="E18" s="35" t="s">
        <v>153</v>
      </c>
      <c r="F18" s="156">
        <v>350</v>
      </c>
      <c r="G18" s="16">
        <v>82</v>
      </c>
      <c r="H18" s="4">
        <v>85</v>
      </c>
      <c r="I18" s="4">
        <v>85</v>
      </c>
      <c r="J18" s="4">
        <v>84</v>
      </c>
      <c r="K18" s="140">
        <v>83</v>
      </c>
      <c r="L18" s="47">
        <f t="shared" si="0"/>
        <v>84</v>
      </c>
      <c r="M18" s="148">
        <v>89</v>
      </c>
      <c r="N18" s="112">
        <v>84</v>
      </c>
      <c r="O18" s="149">
        <v>92</v>
      </c>
      <c r="P18" s="150">
        <f t="shared" si="1"/>
        <v>90.5</v>
      </c>
      <c r="Q18" s="47">
        <f t="shared" si="2"/>
        <v>174.5</v>
      </c>
      <c r="R18" s="123">
        <v>10</v>
      </c>
    </row>
    <row r="19" spans="2:18" ht="12.75">
      <c r="B19" s="35">
        <v>11</v>
      </c>
      <c r="C19" s="35" t="s">
        <v>310</v>
      </c>
      <c r="D19" s="35" t="s">
        <v>311</v>
      </c>
      <c r="E19" s="35" t="s">
        <v>125</v>
      </c>
      <c r="F19" s="156">
        <v>200</v>
      </c>
      <c r="G19" s="16">
        <v>0</v>
      </c>
      <c r="H19" s="4">
        <v>0</v>
      </c>
      <c r="I19" s="4">
        <v>0</v>
      </c>
      <c r="J19" s="4">
        <v>0</v>
      </c>
      <c r="K19" s="140">
        <v>0</v>
      </c>
      <c r="L19" s="47">
        <f t="shared" si="0"/>
        <v>0</v>
      </c>
      <c r="M19" s="148">
        <v>0</v>
      </c>
      <c r="N19" s="112">
        <v>0</v>
      </c>
      <c r="O19" s="149">
        <v>0</v>
      </c>
      <c r="P19" s="150">
        <f t="shared" si="1"/>
        <v>0</v>
      </c>
      <c r="Q19" s="47">
        <f t="shared" si="2"/>
        <v>0</v>
      </c>
      <c r="R19" s="123"/>
    </row>
    <row r="20" spans="2:18" ht="12.75">
      <c r="B20" s="35">
        <v>12</v>
      </c>
      <c r="C20" s="35" t="s">
        <v>138</v>
      </c>
      <c r="D20" s="35" t="s">
        <v>139</v>
      </c>
      <c r="E20" s="35" t="s">
        <v>230</v>
      </c>
      <c r="F20" s="156">
        <v>350</v>
      </c>
      <c r="G20" s="16">
        <v>0</v>
      </c>
      <c r="H20" s="4">
        <v>0</v>
      </c>
      <c r="I20" s="4">
        <v>0</v>
      </c>
      <c r="J20" s="4">
        <v>0</v>
      </c>
      <c r="K20" s="140">
        <v>0</v>
      </c>
      <c r="L20" s="47">
        <f t="shared" si="0"/>
        <v>0</v>
      </c>
      <c r="M20" s="148">
        <v>0</v>
      </c>
      <c r="N20" s="112">
        <v>0</v>
      </c>
      <c r="O20" s="149">
        <v>0</v>
      </c>
      <c r="P20" s="150">
        <f t="shared" si="1"/>
        <v>0</v>
      </c>
      <c r="Q20" s="47">
        <f t="shared" si="2"/>
        <v>0</v>
      </c>
      <c r="R20" s="123"/>
    </row>
    <row r="21" spans="2:18" ht="13.5" thickBot="1">
      <c r="B21" s="36">
        <v>13</v>
      </c>
      <c r="C21" s="36" t="s">
        <v>323</v>
      </c>
      <c r="D21" s="36" t="s">
        <v>139</v>
      </c>
      <c r="E21" s="36" t="s">
        <v>225</v>
      </c>
      <c r="F21" s="124">
        <v>350</v>
      </c>
      <c r="G21" s="49">
        <v>0</v>
      </c>
      <c r="H21" s="50">
        <v>0</v>
      </c>
      <c r="I21" s="50">
        <v>0</v>
      </c>
      <c r="J21" s="50">
        <v>0</v>
      </c>
      <c r="K21" s="141">
        <v>0</v>
      </c>
      <c r="L21" s="54">
        <f t="shared" si="0"/>
        <v>0</v>
      </c>
      <c r="M21" s="139">
        <v>0</v>
      </c>
      <c r="N21" s="50">
        <v>0</v>
      </c>
      <c r="O21" s="141">
        <v>0</v>
      </c>
      <c r="P21" s="117">
        <f t="shared" si="1"/>
        <v>0</v>
      </c>
      <c r="Q21" s="54">
        <f t="shared" si="2"/>
        <v>0</v>
      </c>
      <c r="R21" s="55"/>
    </row>
    <row r="23" ht="13.5" thickBot="1"/>
    <row r="24" spans="3:18" ht="13.5" thickBot="1">
      <c r="C24" s="56" t="s">
        <v>27</v>
      </c>
      <c r="D24" s="460" t="s">
        <v>18</v>
      </c>
      <c r="E24" s="438"/>
      <c r="F24" s="446" t="s">
        <v>19</v>
      </c>
      <c r="G24" s="433"/>
      <c r="H24" s="460" t="s">
        <v>20</v>
      </c>
      <c r="I24" s="437"/>
      <c r="J24" s="438"/>
      <c r="K24" s="446" t="s">
        <v>11</v>
      </c>
      <c r="L24" s="433"/>
      <c r="M24" s="460" t="s">
        <v>18</v>
      </c>
      <c r="N24" s="437"/>
      <c r="O24" s="438"/>
      <c r="P24" s="61" t="s">
        <v>19</v>
      </c>
      <c r="Q24" s="467" t="s">
        <v>20</v>
      </c>
      <c r="R24" s="468"/>
    </row>
    <row r="25" spans="3:18" ht="19.5" customHeight="1">
      <c r="C25" s="434" t="s">
        <v>28</v>
      </c>
      <c r="D25" s="483" t="s">
        <v>385</v>
      </c>
      <c r="E25" s="484"/>
      <c r="F25" s="420" t="s">
        <v>458</v>
      </c>
      <c r="G25" s="422"/>
      <c r="H25" s="420"/>
      <c r="I25" s="421"/>
      <c r="J25" s="422"/>
      <c r="K25" s="426" t="s">
        <v>29</v>
      </c>
      <c r="L25" s="427"/>
      <c r="M25" s="474" t="s">
        <v>341</v>
      </c>
      <c r="N25" s="475"/>
      <c r="O25" s="476"/>
      <c r="P25" s="435" t="s">
        <v>303</v>
      </c>
      <c r="Q25" s="469"/>
      <c r="R25" s="453"/>
    </row>
    <row r="26" spans="3:18" ht="19.5" customHeight="1">
      <c r="C26" s="436">
        <v>2</v>
      </c>
      <c r="D26" s="428" t="s">
        <v>350</v>
      </c>
      <c r="E26" s="430"/>
      <c r="F26" s="428" t="s">
        <v>386</v>
      </c>
      <c r="G26" s="430"/>
      <c r="H26" s="428"/>
      <c r="I26" s="429"/>
      <c r="J26" s="430"/>
      <c r="K26" s="442" t="s">
        <v>15</v>
      </c>
      <c r="L26" s="443"/>
      <c r="M26" s="454" t="s">
        <v>342</v>
      </c>
      <c r="N26" s="455"/>
      <c r="O26" s="456"/>
      <c r="P26" s="379" t="s">
        <v>454</v>
      </c>
      <c r="Q26" s="463"/>
      <c r="R26" s="464"/>
    </row>
    <row r="27" spans="3:18" ht="19.5" customHeight="1">
      <c r="C27" s="436">
        <v>3</v>
      </c>
      <c r="D27" s="428" t="s">
        <v>347</v>
      </c>
      <c r="E27" s="430"/>
      <c r="F27" s="428" t="s">
        <v>305</v>
      </c>
      <c r="G27" s="430"/>
      <c r="H27" s="428"/>
      <c r="I27" s="429"/>
      <c r="J27" s="430"/>
      <c r="K27" s="442"/>
      <c r="L27" s="443"/>
      <c r="M27" s="454"/>
      <c r="N27" s="455"/>
      <c r="O27" s="456"/>
      <c r="P27" s="379"/>
      <c r="Q27" s="463"/>
      <c r="R27" s="464"/>
    </row>
    <row r="28" spans="3:18" ht="19.5" customHeight="1">
      <c r="C28" s="436">
        <v>4</v>
      </c>
      <c r="D28" s="428" t="s">
        <v>352</v>
      </c>
      <c r="E28" s="430"/>
      <c r="F28" s="428" t="s">
        <v>387</v>
      </c>
      <c r="G28" s="430"/>
      <c r="H28" s="428"/>
      <c r="I28" s="429"/>
      <c r="J28" s="430"/>
      <c r="K28" s="442"/>
      <c r="L28" s="443"/>
      <c r="M28" s="454"/>
      <c r="N28" s="455"/>
      <c r="O28" s="456"/>
      <c r="P28" s="379"/>
      <c r="Q28" s="463"/>
      <c r="R28" s="464"/>
    </row>
    <row r="29" spans="3:18" ht="19.5" customHeight="1">
      <c r="C29" s="436">
        <v>5</v>
      </c>
      <c r="D29" s="454" t="s">
        <v>307</v>
      </c>
      <c r="E29" s="456"/>
      <c r="F29" s="454" t="s">
        <v>308</v>
      </c>
      <c r="G29" s="456"/>
      <c r="H29" s="428"/>
      <c r="I29" s="429"/>
      <c r="J29" s="430"/>
      <c r="K29" s="442"/>
      <c r="L29" s="443"/>
      <c r="M29" s="454"/>
      <c r="N29" s="455"/>
      <c r="O29" s="456"/>
      <c r="P29" s="379"/>
      <c r="Q29" s="463"/>
      <c r="R29" s="464"/>
    </row>
    <row r="30" spans="3:18" ht="19.5" customHeight="1">
      <c r="C30" s="447" t="s">
        <v>21</v>
      </c>
      <c r="D30" s="428" t="s">
        <v>339</v>
      </c>
      <c r="E30" s="430"/>
      <c r="F30" s="428" t="s">
        <v>338</v>
      </c>
      <c r="G30" s="430"/>
      <c r="H30" s="428"/>
      <c r="I30" s="429"/>
      <c r="J30" s="430"/>
      <c r="K30" s="442"/>
      <c r="L30" s="443"/>
      <c r="M30" s="454"/>
      <c r="N30" s="455"/>
      <c r="O30" s="456"/>
      <c r="P30" s="379"/>
      <c r="Q30" s="463"/>
      <c r="R30" s="464"/>
    </row>
    <row r="31" spans="3:18" ht="19.5" customHeight="1" thickBot="1">
      <c r="C31" s="448" t="s">
        <v>23</v>
      </c>
      <c r="D31" s="431" t="s">
        <v>351</v>
      </c>
      <c r="E31" s="419"/>
      <c r="F31" s="431" t="s">
        <v>389</v>
      </c>
      <c r="G31" s="419"/>
      <c r="H31" s="431"/>
      <c r="I31" s="432"/>
      <c r="J31" s="419"/>
      <c r="K31" s="444" t="s">
        <v>23</v>
      </c>
      <c r="L31" s="445"/>
      <c r="M31" s="431" t="s">
        <v>344</v>
      </c>
      <c r="N31" s="432"/>
      <c r="O31" s="419"/>
      <c r="P31" s="122" t="s">
        <v>302</v>
      </c>
      <c r="Q31" s="465"/>
      <c r="R31" s="466"/>
    </row>
  </sheetData>
  <mergeCells count="59">
    <mergeCell ref="F7:F8"/>
    <mergeCell ref="G7:K7"/>
    <mergeCell ref="L7:L8"/>
    <mergeCell ref="B7:B8"/>
    <mergeCell ref="C7:C8"/>
    <mergeCell ref="D7:D8"/>
    <mergeCell ref="E7:E8"/>
    <mergeCell ref="D24:E24"/>
    <mergeCell ref="F24:G24"/>
    <mergeCell ref="H24:J24"/>
    <mergeCell ref="K24:L24"/>
    <mergeCell ref="P7:P8"/>
    <mergeCell ref="Q7:Q8"/>
    <mergeCell ref="M7:O7"/>
    <mergeCell ref="M25:O25"/>
    <mergeCell ref="Q25:R25"/>
    <mergeCell ref="R7:R8"/>
    <mergeCell ref="M24:O24"/>
    <mergeCell ref="Q24:R24"/>
    <mergeCell ref="M26:O26"/>
    <mergeCell ref="Q26:R26"/>
    <mergeCell ref="D25:E25"/>
    <mergeCell ref="F25:G25"/>
    <mergeCell ref="D26:E26"/>
    <mergeCell ref="F26:G26"/>
    <mergeCell ref="H26:J26"/>
    <mergeCell ref="K26:L26"/>
    <mergeCell ref="H25:J25"/>
    <mergeCell ref="K25:L25"/>
    <mergeCell ref="D27:E27"/>
    <mergeCell ref="F27:G27"/>
    <mergeCell ref="H27:J27"/>
    <mergeCell ref="K27:L27"/>
    <mergeCell ref="M29:O29"/>
    <mergeCell ref="Q29:R29"/>
    <mergeCell ref="D28:E28"/>
    <mergeCell ref="F28:G28"/>
    <mergeCell ref="H28:J28"/>
    <mergeCell ref="K28:L28"/>
    <mergeCell ref="M27:O27"/>
    <mergeCell ref="Q27:R27"/>
    <mergeCell ref="M28:O28"/>
    <mergeCell ref="Q28:R28"/>
    <mergeCell ref="M30:O30"/>
    <mergeCell ref="Q30:R30"/>
    <mergeCell ref="D29:E29"/>
    <mergeCell ref="F29:G29"/>
    <mergeCell ref="D30:E30"/>
    <mergeCell ref="F30:G30"/>
    <mergeCell ref="H30:J30"/>
    <mergeCell ref="K30:L30"/>
    <mergeCell ref="H29:J29"/>
    <mergeCell ref="K29:L29"/>
    <mergeCell ref="M31:O31"/>
    <mergeCell ref="Q31:R31"/>
    <mergeCell ref="D31:E31"/>
    <mergeCell ref="F31:G31"/>
    <mergeCell ref="H31:J31"/>
    <mergeCell ref="K31:L31"/>
  </mergeCells>
  <printOptions/>
  <pageMargins left="0.31" right="0.46" top="0.53" bottom="0.52" header="0.5" footer="0.5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workbookViewId="0" topLeftCell="A1">
      <selection activeCell="C19" sqref="C19:C22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7.625" style="0" customWidth="1"/>
    <col min="5" max="5" width="23.625" style="0" customWidth="1"/>
    <col min="7" max="11" width="4.75390625" style="1" customWidth="1"/>
    <col min="12" max="12" width="11.00390625" style="0" customWidth="1"/>
    <col min="13" max="14" width="7.25390625" style="0" customWidth="1"/>
    <col min="15" max="15" width="7.00390625" style="0" customWidth="1"/>
    <col min="16" max="16" width="10.00390625" style="0" customWidth="1"/>
  </cols>
  <sheetData>
    <row r="2" spans="2:15" ht="18">
      <c r="B2" s="7"/>
      <c r="D2" s="28"/>
      <c r="G2"/>
      <c r="L2" s="1"/>
      <c r="N2" s="24"/>
      <c r="O2" s="24"/>
    </row>
    <row r="3" spans="3:15" ht="15">
      <c r="C3" s="30"/>
      <c r="D3" s="29" t="s">
        <v>26</v>
      </c>
      <c r="F3" s="30"/>
      <c r="G3" s="30"/>
      <c r="H3" s="31"/>
      <c r="I3" s="31"/>
      <c r="J3" s="31"/>
      <c r="K3" s="31"/>
      <c r="L3" s="31"/>
      <c r="M3" s="30"/>
      <c r="N3" s="24"/>
      <c r="O3" s="24"/>
    </row>
    <row r="4" spans="2:15" ht="15">
      <c r="B4" s="29" t="s">
        <v>30</v>
      </c>
      <c r="D4" s="28"/>
      <c r="E4" s="29"/>
      <c r="G4"/>
      <c r="L4" s="1"/>
      <c r="N4" s="24"/>
      <c r="O4" s="24"/>
    </row>
    <row r="5" spans="5:15" ht="18">
      <c r="E5" s="7" t="s">
        <v>149</v>
      </c>
      <c r="G5"/>
      <c r="L5" s="1"/>
      <c r="N5" s="24"/>
      <c r="O5" s="24"/>
    </row>
    <row r="6" spans="7:15" ht="13.5" thickBot="1">
      <c r="G6"/>
      <c r="L6" s="1"/>
      <c r="N6" s="24"/>
      <c r="O6" s="24"/>
    </row>
    <row r="7" spans="2:18" ht="12.75" customHeight="1" thickBot="1">
      <c r="B7" s="417" t="s">
        <v>35</v>
      </c>
      <c r="C7" s="415" t="s">
        <v>1</v>
      </c>
      <c r="D7" s="410" t="s">
        <v>2</v>
      </c>
      <c r="E7" s="415" t="s">
        <v>3</v>
      </c>
      <c r="F7" s="410" t="s">
        <v>42</v>
      </c>
      <c r="G7" s="412" t="s">
        <v>9</v>
      </c>
      <c r="H7" s="413"/>
      <c r="I7" s="413"/>
      <c r="J7" s="413"/>
      <c r="K7" s="414"/>
      <c r="L7" s="415" t="s">
        <v>4</v>
      </c>
      <c r="M7" s="398" t="s">
        <v>11</v>
      </c>
      <c r="N7" s="399"/>
      <c r="O7" s="400"/>
      <c r="P7" s="410" t="s">
        <v>12</v>
      </c>
      <c r="Q7" s="415" t="s">
        <v>7</v>
      </c>
      <c r="R7" s="396" t="s">
        <v>8</v>
      </c>
    </row>
    <row r="8" spans="2:18" s="2" customFormat="1" ht="38.25" customHeight="1" thickBot="1">
      <c r="B8" s="418"/>
      <c r="C8" s="416"/>
      <c r="D8" s="411"/>
      <c r="E8" s="416"/>
      <c r="F8" s="411"/>
      <c r="G8" s="135">
        <v>1</v>
      </c>
      <c r="H8" s="136">
        <v>2</v>
      </c>
      <c r="I8" s="136">
        <v>3</v>
      </c>
      <c r="J8" s="136">
        <v>4</v>
      </c>
      <c r="K8" s="137">
        <v>5</v>
      </c>
      <c r="L8" s="416"/>
      <c r="M8" s="135">
        <v>1</v>
      </c>
      <c r="N8" s="136">
        <v>2</v>
      </c>
      <c r="O8" s="137">
        <v>3</v>
      </c>
      <c r="P8" s="411"/>
      <c r="Q8" s="416"/>
      <c r="R8" s="397"/>
    </row>
    <row r="9" spans="2:18" ht="12.75">
      <c r="B9" s="83">
        <v>2</v>
      </c>
      <c r="C9" s="102" t="s">
        <v>226</v>
      </c>
      <c r="D9" s="83" t="s">
        <v>44</v>
      </c>
      <c r="E9" s="102" t="s">
        <v>227</v>
      </c>
      <c r="F9" s="166">
        <v>350</v>
      </c>
      <c r="G9" s="145">
        <v>92</v>
      </c>
      <c r="H9" s="76">
        <v>96</v>
      </c>
      <c r="I9" s="76">
        <v>96</v>
      </c>
      <c r="J9" s="76">
        <v>97</v>
      </c>
      <c r="K9" s="77">
        <v>92</v>
      </c>
      <c r="L9" s="131">
        <f aca="true" t="shared" si="0" ref="L9:L15">(SUM(G9:K9)-(MAX(G9:K9,G9:K9)+MIN(G9:K9)))/3</f>
        <v>94.66666666666667</v>
      </c>
      <c r="M9" s="145">
        <v>98</v>
      </c>
      <c r="N9" s="76">
        <v>93</v>
      </c>
      <c r="O9" s="146">
        <v>94</v>
      </c>
      <c r="P9" s="101">
        <f aca="true" t="shared" si="1" ref="P9:P15">(SUM(M9:O9)-MIN(M9:O9))/2</f>
        <v>96</v>
      </c>
      <c r="Q9" s="131">
        <f aca="true" t="shared" si="2" ref="Q9:Q15">L9+P9</f>
        <v>190.66666666666669</v>
      </c>
      <c r="R9" s="392">
        <v>1</v>
      </c>
    </row>
    <row r="10" spans="2:18" ht="12.75">
      <c r="B10" s="37">
        <v>3</v>
      </c>
      <c r="C10" s="64" t="s">
        <v>228</v>
      </c>
      <c r="D10" s="37" t="s">
        <v>44</v>
      </c>
      <c r="E10" s="64" t="s">
        <v>150</v>
      </c>
      <c r="F10" s="167">
        <v>350</v>
      </c>
      <c r="G10" s="138">
        <v>93</v>
      </c>
      <c r="H10" s="4">
        <v>95</v>
      </c>
      <c r="I10" s="4">
        <v>95</v>
      </c>
      <c r="J10" s="4">
        <v>94</v>
      </c>
      <c r="K10" s="17">
        <v>90</v>
      </c>
      <c r="L10" s="152">
        <f t="shared" si="0"/>
        <v>94</v>
      </c>
      <c r="M10" s="138">
        <v>94</v>
      </c>
      <c r="N10" s="4">
        <v>87</v>
      </c>
      <c r="O10" s="140">
        <v>98</v>
      </c>
      <c r="P10" s="142">
        <f t="shared" si="1"/>
        <v>96</v>
      </c>
      <c r="Q10" s="152">
        <f t="shared" si="2"/>
        <v>190</v>
      </c>
      <c r="R10" s="393">
        <v>2</v>
      </c>
    </row>
    <row r="11" spans="2:18" ht="12.75">
      <c r="B11" s="37">
        <v>1</v>
      </c>
      <c r="C11" s="64" t="s">
        <v>224</v>
      </c>
      <c r="D11" s="37" t="s">
        <v>167</v>
      </c>
      <c r="E11" s="64" t="s">
        <v>225</v>
      </c>
      <c r="F11" s="167">
        <v>350</v>
      </c>
      <c r="G11" s="138">
        <v>87</v>
      </c>
      <c r="H11" s="4">
        <v>89</v>
      </c>
      <c r="I11" s="4">
        <v>88</v>
      </c>
      <c r="J11" s="4">
        <v>90</v>
      </c>
      <c r="K11" s="17">
        <v>88</v>
      </c>
      <c r="L11" s="152">
        <f t="shared" si="0"/>
        <v>88.33333333333333</v>
      </c>
      <c r="M11" s="138">
        <v>88</v>
      </c>
      <c r="N11" s="4">
        <v>92</v>
      </c>
      <c r="O11" s="140">
        <v>98</v>
      </c>
      <c r="P11" s="142">
        <f t="shared" si="1"/>
        <v>95</v>
      </c>
      <c r="Q11" s="152">
        <f t="shared" si="2"/>
        <v>183.33333333333331</v>
      </c>
      <c r="R11" s="393">
        <v>3</v>
      </c>
    </row>
    <row r="12" spans="2:18" ht="12.75">
      <c r="B12" s="37">
        <v>4</v>
      </c>
      <c r="C12" s="64" t="s">
        <v>229</v>
      </c>
      <c r="D12" s="37" t="s">
        <v>44</v>
      </c>
      <c r="E12" s="64" t="s">
        <v>230</v>
      </c>
      <c r="F12" s="167">
        <v>250</v>
      </c>
      <c r="G12" s="138">
        <v>89</v>
      </c>
      <c r="H12" s="4">
        <v>89</v>
      </c>
      <c r="I12" s="4">
        <v>92</v>
      </c>
      <c r="J12" s="4">
        <v>90</v>
      </c>
      <c r="K12" s="17">
        <v>89</v>
      </c>
      <c r="L12" s="152">
        <f t="shared" si="0"/>
        <v>89.33333333333333</v>
      </c>
      <c r="M12" s="138">
        <v>96</v>
      </c>
      <c r="N12" s="4">
        <v>90</v>
      </c>
      <c r="O12" s="140">
        <v>83</v>
      </c>
      <c r="P12" s="142">
        <f t="shared" si="1"/>
        <v>93</v>
      </c>
      <c r="Q12" s="152">
        <f t="shared" si="2"/>
        <v>182.33333333333331</v>
      </c>
      <c r="R12" s="48">
        <v>4</v>
      </c>
    </row>
    <row r="13" spans="2:18" ht="12.75">
      <c r="B13" s="37">
        <v>5</v>
      </c>
      <c r="C13" s="64" t="s">
        <v>231</v>
      </c>
      <c r="D13" s="37" t="s">
        <v>167</v>
      </c>
      <c r="E13" s="64" t="s">
        <v>210</v>
      </c>
      <c r="F13" s="167">
        <v>72</v>
      </c>
      <c r="G13" s="138">
        <v>89</v>
      </c>
      <c r="H13" s="4">
        <v>91</v>
      </c>
      <c r="I13" s="4">
        <v>86</v>
      </c>
      <c r="J13" s="4">
        <v>89</v>
      </c>
      <c r="K13" s="17">
        <v>88</v>
      </c>
      <c r="L13" s="152">
        <f t="shared" si="0"/>
        <v>88.66666666666667</v>
      </c>
      <c r="M13" s="138">
        <v>89</v>
      </c>
      <c r="N13" s="4">
        <v>71</v>
      </c>
      <c r="O13" s="140">
        <v>0</v>
      </c>
      <c r="P13" s="142">
        <f t="shared" si="1"/>
        <v>80</v>
      </c>
      <c r="Q13" s="152">
        <f t="shared" si="2"/>
        <v>168.66666666666669</v>
      </c>
      <c r="R13" s="48">
        <v>5</v>
      </c>
    </row>
    <row r="14" spans="2:18" ht="12.75">
      <c r="B14" s="37">
        <v>6</v>
      </c>
      <c r="C14" s="64" t="s">
        <v>222</v>
      </c>
      <c r="D14" s="37" t="s">
        <v>146</v>
      </c>
      <c r="E14" s="64" t="s">
        <v>223</v>
      </c>
      <c r="F14" s="167">
        <v>72</v>
      </c>
      <c r="G14" s="138">
        <v>0</v>
      </c>
      <c r="H14" s="4">
        <v>0</v>
      </c>
      <c r="I14" s="4">
        <v>0</v>
      </c>
      <c r="J14" s="4">
        <v>0</v>
      </c>
      <c r="K14" s="17">
        <v>0</v>
      </c>
      <c r="L14" s="152">
        <f t="shared" si="0"/>
        <v>0</v>
      </c>
      <c r="M14" s="148">
        <v>0</v>
      </c>
      <c r="N14" s="112">
        <v>0</v>
      </c>
      <c r="O14" s="149">
        <v>0</v>
      </c>
      <c r="P14" s="142">
        <f t="shared" si="1"/>
        <v>0</v>
      </c>
      <c r="Q14" s="165">
        <v>0</v>
      </c>
      <c r="R14" s="123"/>
    </row>
    <row r="15" spans="2:18" ht="13.5" thickBot="1">
      <c r="B15" s="38">
        <v>7</v>
      </c>
      <c r="C15" s="65" t="s">
        <v>324</v>
      </c>
      <c r="D15" s="38" t="s">
        <v>146</v>
      </c>
      <c r="E15" s="65" t="s">
        <v>325</v>
      </c>
      <c r="F15" s="168">
        <v>200</v>
      </c>
      <c r="G15" s="139">
        <v>0</v>
      </c>
      <c r="H15" s="50">
        <v>0</v>
      </c>
      <c r="I15" s="50">
        <v>0</v>
      </c>
      <c r="J15" s="50">
        <v>0</v>
      </c>
      <c r="K15" s="51">
        <v>0</v>
      </c>
      <c r="L15" s="153">
        <f t="shared" si="0"/>
        <v>0</v>
      </c>
      <c r="M15" s="139">
        <v>0</v>
      </c>
      <c r="N15" s="50">
        <v>0</v>
      </c>
      <c r="O15" s="141">
        <v>0</v>
      </c>
      <c r="P15" s="143">
        <f t="shared" si="1"/>
        <v>0</v>
      </c>
      <c r="Q15" s="153">
        <f t="shared" si="2"/>
        <v>0</v>
      </c>
      <c r="R15" s="55"/>
    </row>
    <row r="16" ht="13.5" thickBot="1"/>
    <row r="17" spans="3:18" ht="13.5" thickBot="1">
      <c r="C17" s="56" t="s">
        <v>27</v>
      </c>
      <c r="D17" s="460" t="s">
        <v>18</v>
      </c>
      <c r="E17" s="438"/>
      <c r="F17" s="446" t="s">
        <v>19</v>
      </c>
      <c r="G17" s="433"/>
      <c r="H17" s="460" t="s">
        <v>20</v>
      </c>
      <c r="I17" s="437"/>
      <c r="J17" s="438"/>
      <c r="K17" s="446" t="s">
        <v>11</v>
      </c>
      <c r="L17" s="433"/>
      <c r="M17" s="460" t="s">
        <v>18</v>
      </c>
      <c r="N17" s="437"/>
      <c r="O17" s="438"/>
      <c r="P17" s="61" t="s">
        <v>19</v>
      </c>
      <c r="Q17" s="467" t="s">
        <v>20</v>
      </c>
      <c r="R17" s="468"/>
    </row>
    <row r="18" spans="3:18" ht="19.5" customHeight="1">
      <c r="C18" s="434" t="s">
        <v>28</v>
      </c>
      <c r="D18" s="483" t="s">
        <v>385</v>
      </c>
      <c r="E18" s="484"/>
      <c r="F18" s="420" t="s">
        <v>354</v>
      </c>
      <c r="G18" s="422"/>
      <c r="H18" s="420"/>
      <c r="I18" s="421"/>
      <c r="J18" s="422"/>
      <c r="K18" s="426" t="s">
        <v>29</v>
      </c>
      <c r="L18" s="427"/>
      <c r="M18" s="474" t="s">
        <v>341</v>
      </c>
      <c r="N18" s="475"/>
      <c r="O18" s="476"/>
      <c r="P18" s="435" t="s">
        <v>303</v>
      </c>
      <c r="Q18" s="469"/>
      <c r="R18" s="453"/>
    </row>
    <row r="19" spans="3:18" ht="19.5" customHeight="1">
      <c r="C19" s="436">
        <v>2</v>
      </c>
      <c r="D19" s="428" t="s">
        <v>350</v>
      </c>
      <c r="E19" s="430"/>
      <c r="F19" s="428" t="s">
        <v>386</v>
      </c>
      <c r="G19" s="430"/>
      <c r="H19" s="428"/>
      <c r="I19" s="429"/>
      <c r="J19" s="430"/>
      <c r="K19" s="442" t="s">
        <v>15</v>
      </c>
      <c r="L19" s="443"/>
      <c r="M19" s="454" t="s">
        <v>342</v>
      </c>
      <c r="N19" s="455"/>
      <c r="O19" s="456"/>
      <c r="P19" s="379" t="s">
        <v>454</v>
      </c>
      <c r="Q19" s="463"/>
      <c r="R19" s="464"/>
    </row>
    <row r="20" spans="3:18" ht="19.5" customHeight="1">
      <c r="C20" s="436">
        <v>3</v>
      </c>
      <c r="D20" s="428" t="s">
        <v>347</v>
      </c>
      <c r="E20" s="430"/>
      <c r="F20" s="428" t="s">
        <v>305</v>
      </c>
      <c r="G20" s="430"/>
      <c r="H20" s="428"/>
      <c r="I20" s="429"/>
      <c r="J20" s="430"/>
      <c r="K20" s="442"/>
      <c r="L20" s="443"/>
      <c r="M20" s="454"/>
      <c r="N20" s="455"/>
      <c r="O20" s="456"/>
      <c r="P20" s="379"/>
      <c r="Q20" s="463"/>
      <c r="R20" s="464"/>
    </row>
    <row r="21" spans="3:18" ht="19.5" customHeight="1">
      <c r="C21" s="436">
        <v>4</v>
      </c>
      <c r="D21" s="428" t="s">
        <v>352</v>
      </c>
      <c r="E21" s="430"/>
      <c r="F21" s="428" t="s">
        <v>387</v>
      </c>
      <c r="G21" s="430"/>
      <c r="H21" s="428"/>
      <c r="I21" s="429"/>
      <c r="J21" s="430"/>
      <c r="K21" s="442"/>
      <c r="L21" s="443"/>
      <c r="M21" s="454"/>
      <c r="N21" s="455"/>
      <c r="O21" s="456"/>
      <c r="P21" s="379"/>
      <c r="Q21" s="463"/>
      <c r="R21" s="464"/>
    </row>
    <row r="22" spans="3:18" ht="19.5" customHeight="1">
      <c r="C22" s="436">
        <v>5</v>
      </c>
      <c r="D22" s="454" t="s">
        <v>307</v>
      </c>
      <c r="E22" s="456"/>
      <c r="F22" s="454" t="s">
        <v>308</v>
      </c>
      <c r="G22" s="456"/>
      <c r="H22" s="428"/>
      <c r="I22" s="429"/>
      <c r="J22" s="430"/>
      <c r="K22" s="442"/>
      <c r="L22" s="443"/>
      <c r="M22" s="454"/>
      <c r="N22" s="455"/>
      <c r="O22" s="456"/>
      <c r="P22" s="379"/>
      <c r="Q22" s="463"/>
      <c r="R22" s="464"/>
    </row>
    <row r="23" spans="3:18" ht="19.5" customHeight="1">
      <c r="C23" s="447" t="s">
        <v>21</v>
      </c>
      <c r="D23" s="428" t="s">
        <v>339</v>
      </c>
      <c r="E23" s="430"/>
      <c r="F23" s="428" t="s">
        <v>338</v>
      </c>
      <c r="G23" s="430"/>
      <c r="H23" s="428"/>
      <c r="I23" s="429"/>
      <c r="J23" s="430"/>
      <c r="K23" s="442"/>
      <c r="L23" s="443"/>
      <c r="M23" s="454"/>
      <c r="N23" s="455"/>
      <c r="O23" s="456"/>
      <c r="P23" s="379"/>
      <c r="Q23" s="463"/>
      <c r="R23" s="464"/>
    </row>
    <row r="24" spans="3:18" ht="19.5" customHeight="1" thickBot="1">
      <c r="C24" s="448" t="s">
        <v>23</v>
      </c>
      <c r="D24" s="431" t="s">
        <v>351</v>
      </c>
      <c r="E24" s="419"/>
      <c r="F24" s="431" t="s">
        <v>389</v>
      </c>
      <c r="G24" s="419"/>
      <c r="H24" s="431"/>
      <c r="I24" s="432"/>
      <c r="J24" s="419"/>
      <c r="K24" s="444" t="s">
        <v>23</v>
      </c>
      <c r="L24" s="445"/>
      <c r="M24" s="431" t="s">
        <v>344</v>
      </c>
      <c r="N24" s="432"/>
      <c r="O24" s="419"/>
      <c r="P24" s="122" t="s">
        <v>302</v>
      </c>
      <c r="Q24" s="465"/>
      <c r="R24" s="466"/>
    </row>
  </sheetData>
  <mergeCells count="59">
    <mergeCell ref="F7:F8"/>
    <mergeCell ref="G7:K7"/>
    <mergeCell ref="L7:L8"/>
    <mergeCell ref="B7:B8"/>
    <mergeCell ref="C7:C8"/>
    <mergeCell ref="D7:D8"/>
    <mergeCell ref="E7:E8"/>
    <mergeCell ref="D17:E17"/>
    <mergeCell ref="F17:G17"/>
    <mergeCell ref="H17:J17"/>
    <mergeCell ref="K17:L17"/>
    <mergeCell ref="P7:P8"/>
    <mergeCell ref="Q7:Q8"/>
    <mergeCell ref="M7:O7"/>
    <mergeCell ref="M18:O18"/>
    <mergeCell ref="Q18:R18"/>
    <mergeCell ref="R7:R8"/>
    <mergeCell ref="M17:O17"/>
    <mergeCell ref="Q17:R17"/>
    <mergeCell ref="M19:O19"/>
    <mergeCell ref="Q19:R19"/>
    <mergeCell ref="D18:E18"/>
    <mergeCell ref="F18:G18"/>
    <mergeCell ref="D19:E19"/>
    <mergeCell ref="F19:G19"/>
    <mergeCell ref="H19:J19"/>
    <mergeCell ref="K19:L19"/>
    <mergeCell ref="H18:J18"/>
    <mergeCell ref="K18:L18"/>
    <mergeCell ref="D20:E20"/>
    <mergeCell ref="F20:G20"/>
    <mergeCell ref="H20:J20"/>
    <mergeCell ref="K20:L20"/>
    <mergeCell ref="M22:O22"/>
    <mergeCell ref="Q22:R22"/>
    <mergeCell ref="D21:E21"/>
    <mergeCell ref="F21:G21"/>
    <mergeCell ref="H21:J21"/>
    <mergeCell ref="K21:L21"/>
    <mergeCell ref="M20:O20"/>
    <mergeCell ref="Q20:R20"/>
    <mergeCell ref="M21:O21"/>
    <mergeCell ref="Q21:R21"/>
    <mergeCell ref="M23:O23"/>
    <mergeCell ref="Q23:R23"/>
    <mergeCell ref="D22:E22"/>
    <mergeCell ref="F22:G22"/>
    <mergeCell ref="D23:E23"/>
    <mergeCell ref="F23:G23"/>
    <mergeCell ref="H23:J23"/>
    <mergeCell ref="K23:L23"/>
    <mergeCell ref="H22:J22"/>
    <mergeCell ref="K22:L22"/>
    <mergeCell ref="M24:O24"/>
    <mergeCell ref="Q24:R24"/>
    <mergeCell ref="D24:E24"/>
    <mergeCell ref="F24:G24"/>
    <mergeCell ref="H24:J24"/>
    <mergeCell ref="K24:L24"/>
  </mergeCells>
  <printOptions/>
  <pageMargins left="0.32" right="0.42" top="0.5" bottom="0.53" header="0.5" footer="0.5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C27"/>
  <sheetViews>
    <sheetView workbookViewId="0" topLeftCell="A1">
      <selection activeCell="L2" sqref="L2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34.125" style="0" customWidth="1"/>
    <col min="5" max="5" width="21.625" style="0" customWidth="1"/>
    <col min="7" max="11" width="4.75390625" style="1" customWidth="1"/>
    <col min="12" max="12" width="9.625" style="0" customWidth="1"/>
    <col min="13" max="17" width="6.00390625" style="0" customWidth="1"/>
    <col min="18" max="18" width="9.375" style="0" customWidth="1"/>
    <col min="19" max="19" width="5.875" style="0" customWidth="1"/>
    <col min="20" max="20" width="6.00390625" style="0" customWidth="1"/>
    <col min="21" max="21" width="6.125" style="0" customWidth="1"/>
  </cols>
  <sheetData>
    <row r="2" spans="2:15" ht="18">
      <c r="B2" s="7"/>
      <c r="D2" s="28"/>
      <c r="G2"/>
      <c r="L2" s="1"/>
      <c r="N2" s="24"/>
      <c r="O2" s="24"/>
    </row>
    <row r="3" spans="3:15" ht="15">
      <c r="C3" s="30"/>
      <c r="D3" s="29" t="s">
        <v>26</v>
      </c>
      <c r="F3" s="30"/>
      <c r="G3" s="30"/>
      <c r="H3" s="31"/>
      <c r="I3" s="31"/>
      <c r="J3" s="31"/>
      <c r="K3" s="31"/>
      <c r="L3" s="31"/>
      <c r="M3" s="30"/>
      <c r="N3" s="24"/>
      <c r="O3" s="24"/>
    </row>
    <row r="4" spans="2:15" ht="15">
      <c r="B4" s="29" t="s">
        <v>30</v>
      </c>
      <c r="D4" s="28"/>
      <c r="E4" s="29"/>
      <c r="G4"/>
      <c r="L4" s="1"/>
      <c r="N4" s="24"/>
      <c r="O4" s="24"/>
    </row>
    <row r="5" spans="5:15" ht="18">
      <c r="E5" s="7" t="s">
        <v>234</v>
      </c>
      <c r="G5"/>
      <c r="L5" s="1"/>
      <c r="N5" s="24"/>
      <c r="O5" s="24"/>
    </row>
    <row r="6" ht="13.5" thickBot="1"/>
    <row r="7" spans="2:107" ht="13.5" thickBot="1">
      <c r="B7" s="494" t="s">
        <v>0</v>
      </c>
      <c r="C7" s="496" t="s">
        <v>1</v>
      </c>
      <c r="D7" s="498" t="s">
        <v>2</v>
      </c>
      <c r="E7" s="496" t="s">
        <v>3</v>
      </c>
      <c r="F7" s="498" t="s">
        <v>42</v>
      </c>
      <c r="G7" s="500" t="s">
        <v>9</v>
      </c>
      <c r="H7" s="501"/>
      <c r="I7" s="501"/>
      <c r="J7" s="501"/>
      <c r="K7" s="502"/>
      <c r="L7" s="496" t="s">
        <v>4</v>
      </c>
      <c r="M7" s="500" t="s">
        <v>10</v>
      </c>
      <c r="N7" s="501"/>
      <c r="O7" s="501"/>
      <c r="P7" s="501"/>
      <c r="Q7" s="503"/>
      <c r="R7" s="498" t="s">
        <v>5</v>
      </c>
      <c r="S7" s="500" t="s">
        <v>11</v>
      </c>
      <c r="T7" s="505"/>
      <c r="U7" s="502"/>
      <c r="V7" s="496" t="s">
        <v>6</v>
      </c>
      <c r="W7" s="504" t="s">
        <v>7</v>
      </c>
      <c r="X7" s="504" t="s">
        <v>8</v>
      </c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</row>
    <row r="8" spans="2:107" s="2" customFormat="1" ht="38.25" customHeight="1" thickBot="1">
      <c r="B8" s="495"/>
      <c r="C8" s="497"/>
      <c r="D8" s="499"/>
      <c r="E8" s="497"/>
      <c r="F8" s="499"/>
      <c r="G8" s="172">
        <v>1</v>
      </c>
      <c r="H8" s="173">
        <v>2</v>
      </c>
      <c r="I8" s="173">
        <v>3</v>
      </c>
      <c r="J8" s="173">
        <v>4</v>
      </c>
      <c r="K8" s="175">
        <v>5</v>
      </c>
      <c r="L8" s="497"/>
      <c r="M8" s="172">
        <v>1</v>
      </c>
      <c r="N8" s="173">
        <v>2</v>
      </c>
      <c r="O8" s="173">
        <v>3</v>
      </c>
      <c r="P8" s="173">
        <v>4</v>
      </c>
      <c r="Q8" s="174">
        <v>5</v>
      </c>
      <c r="R8" s="499"/>
      <c r="S8" s="172">
        <v>1</v>
      </c>
      <c r="T8" s="670">
        <v>2</v>
      </c>
      <c r="U8" s="175">
        <v>3</v>
      </c>
      <c r="V8" s="497"/>
      <c r="W8" s="671"/>
      <c r="X8" s="671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</row>
    <row r="9" spans="2:24" ht="15.75" thickBot="1">
      <c r="B9" s="674">
        <v>9</v>
      </c>
      <c r="C9" s="685" t="s">
        <v>445</v>
      </c>
      <c r="D9" s="676" t="s">
        <v>44</v>
      </c>
      <c r="E9" s="675" t="s">
        <v>248</v>
      </c>
      <c r="F9" s="677">
        <v>20</v>
      </c>
      <c r="G9" s="678">
        <v>86</v>
      </c>
      <c r="H9" s="679">
        <v>87</v>
      </c>
      <c r="I9" s="679">
        <v>81</v>
      </c>
      <c r="J9" s="679">
        <v>86</v>
      </c>
      <c r="K9" s="680">
        <v>87</v>
      </c>
      <c r="L9" s="681">
        <f>(SUM(G9:K9)-(MAX(G9:K9,G9:K9)+MIN(G9:K9)))/3</f>
        <v>86.33333333333333</v>
      </c>
      <c r="M9" s="678">
        <v>94</v>
      </c>
      <c r="N9" s="679">
        <v>98</v>
      </c>
      <c r="O9" s="679">
        <v>92</v>
      </c>
      <c r="P9" s="679">
        <v>98</v>
      </c>
      <c r="Q9" s="680">
        <v>96</v>
      </c>
      <c r="R9" s="681">
        <f>(SUM(M9:Q9)-(MAX(M9:Q9)+MIN(M9:Q9)))/3</f>
        <v>96</v>
      </c>
      <c r="S9" s="678">
        <v>87</v>
      </c>
      <c r="T9" s="682">
        <v>0</v>
      </c>
      <c r="U9" s="683">
        <v>0</v>
      </c>
      <c r="V9" s="684">
        <f>(SUM(S9:U9)-MIN(S9:U9))/2</f>
        <v>43.5</v>
      </c>
      <c r="W9" s="681">
        <f>L9+R9+V9</f>
        <v>225.83333333333331</v>
      </c>
      <c r="X9" s="676">
        <v>8</v>
      </c>
    </row>
    <row r="10" spans="2:24" ht="12.75">
      <c r="B10" s="40">
        <v>1</v>
      </c>
      <c r="C10" s="672" t="s">
        <v>235</v>
      </c>
      <c r="D10" s="41" t="s">
        <v>101</v>
      </c>
      <c r="E10" s="672" t="s">
        <v>236</v>
      </c>
      <c r="F10" s="673">
        <v>20</v>
      </c>
      <c r="G10" s="158">
        <v>91</v>
      </c>
      <c r="H10" s="9">
        <v>91</v>
      </c>
      <c r="I10" s="9">
        <v>89</v>
      </c>
      <c r="J10" s="9">
        <v>87</v>
      </c>
      <c r="K10" s="406">
        <v>86</v>
      </c>
      <c r="L10" s="394">
        <f aca="true" t="shared" si="0" ref="L10:L18">(SUM(G10:K10)-(MAX(G10:K10,G10:K10)+MIN(G10:K10)))/3</f>
        <v>89</v>
      </c>
      <c r="M10" s="158">
        <v>92</v>
      </c>
      <c r="N10" s="9">
        <v>96</v>
      </c>
      <c r="O10" s="9">
        <v>93</v>
      </c>
      <c r="P10" s="9">
        <v>96</v>
      </c>
      <c r="Q10" s="406">
        <v>96</v>
      </c>
      <c r="R10" s="394">
        <f aca="true" t="shared" si="1" ref="R10:R18">(SUM(M10:Q10)-(MAX(M10:Q10)+MIN(M10:Q10)))/3</f>
        <v>95</v>
      </c>
      <c r="S10" s="158">
        <v>98</v>
      </c>
      <c r="T10" s="70">
        <v>95</v>
      </c>
      <c r="U10" s="111">
        <v>98</v>
      </c>
      <c r="V10" s="66">
        <f aca="true" t="shared" si="2" ref="V10:V18">(SUM(S10:U10)-MIN(S10:U10))/2</f>
        <v>98</v>
      </c>
      <c r="W10" s="394">
        <f aca="true" t="shared" si="3" ref="W10:W17">L10+R10+V10</f>
        <v>282</v>
      </c>
      <c r="X10" s="686">
        <v>1</v>
      </c>
    </row>
    <row r="11" spans="2:24" ht="12.75">
      <c r="B11" s="37">
        <v>2</v>
      </c>
      <c r="C11" s="64" t="s">
        <v>237</v>
      </c>
      <c r="D11" s="34" t="s">
        <v>101</v>
      </c>
      <c r="E11" s="64" t="s">
        <v>238</v>
      </c>
      <c r="F11" s="167">
        <v>12</v>
      </c>
      <c r="G11" s="6">
        <v>92</v>
      </c>
      <c r="H11" s="3">
        <v>93</v>
      </c>
      <c r="I11" s="3">
        <v>88</v>
      </c>
      <c r="J11" s="3">
        <v>91</v>
      </c>
      <c r="K11" s="13">
        <v>90</v>
      </c>
      <c r="L11" s="170">
        <f t="shared" si="0"/>
        <v>91</v>
      </c>
      <c r="M11" s="6">
        <v>97</v>
      </c>
      <c r="N11" s="3">
        <v>100</v>
      </c>
      <c r="O11" s="3">
        <v>98</v>
      </c>
      <c r="P11" s="3">
        <v>99</v>
      </c>
      <c r="Q11" s="13">
        <v>99</v>
      </c>
      <c r="R11" s="170">
        <f t="shared" si="1"/>
        <v>98.66666666666667</v>
      </c>
      <c r="S11" s="6">
        <v>89</v>
      </c>
      <c r="T11" s="69">
        <v>6</v>
      </c>
      <c r="U11" s="5">
        <v>86</v>
      </c>
      <c r="V11" s="142">
        <f t="shared" si="2"/>
        <v>87.5</v>
      </c>
      <c r="W11" s="170">
        <f t="shared" si="3"/>
        <v>277.1666666666667</v>
      </c>
      <c r="X11" s="182">
        <v>2</v>
      </c>
    </row>
    <row r="12" spans="2:24" ht="12.75">
      <c r="B12" s="37">
        <v>7</v>
      </c>
      <c r="C12" s="64" t="s">
        <v>247</v>
      </c>
      <c r="D12" s="34" t="s">
        <v>44</v>
      </c>
      <c r="E12" s="64" t="s">
        <v>248</v>
      </c>
      <c r="F12" s="167">
        <v>20</v>
      </c>
      <c r="G12" s="6">
        <v>90</v>
      </c>
      <c r="H12" s="3">
        <v>92</v>
      </c>
      <c r="I12" s="3">
        <v>86</v>
      </c>
      <c r="J12" s="3">
        <v>91</v>
      </c>
      <c r="K12" s="13">
        <v>89</v>
      </c>
      <c r="L12" s="170">
        <f t="shared" si="0"/>
        <v>90</v>
      </c>
      <c r="M12" s="6">
        <v>93</v>
      </c>
      <c r="N12" s="3">
        <v>95</v>
      </c>
      <c r="O12" s="3">
        <v>88</v>
      </c>
      <c r="P12" s="3">
        <v>93</v>
      </c>
      <c r="Q12" s="13">
        <v>90</v>
      </c>
      <c r="R12" s="170">
        <f t="shared" si="1"/>
        <v>92</v>
      </c>
      <c r="S12" s="6">
        <v>92</v>
      </c>
      <c r="T12" s="69">
        <v>92</v>
      </c>
      <c r="U12" s="5">
        <v>83</v>
      </c>
      <c r="V12" s="142">
        <f t="shared" si="2"/>
        <v>92</v>
      </c>
      <c r="W12" s="170">
        <f t="shared" si="3"/>
        <v>274</v>
      </c>
      <c r="X12" s="182">
        <v>3</v>
      </c>
    </row>
    <row r="13" spans="2:24" ht="12.75">
      <c r="B13" s="37">
        <v>4</v>
      </c>
      <c r="C13" s="64" t="s">
        <v>241</v>
      </c>
      <c r="D13" s="34" t="s">
        <v>112</v>
      </c>
      <c r="E13" s="64" t="s">
        <v>242</v>
      </c>
      <c r="F13" s="167">
        <v>20</v>
      </c>
      <c r="G13" s="6">
        <v>90</v>
      </c>
      <c r="H13" s="3">
        <v>90</v>
      </c>
      <c r="I13" s="3">
        <v>84</v>
      </c>
      <c r="J13" s="3">
        <v>86</v>
      </c>
      <c r="K13" s="13">
        <v>86</v>
      </c>
      <c r="L13" s="170">
        <f t="shared" si="0"/>
        <v>87.33333333333333</v>
      </c>
      <c r="M13" s="6">
        <v>92</v>
      </c>
      <c r="N13" s="3">
        <v>98</v>
      </c>
      <c r="O13" s="3">
        <v>92</v>
      </c>
      <c r="P13" s="3">
        <v>96</v>
      </c>
      <c r="Q13" s="13">
        <v>97</v>
      </c>
      <c r="R13" s="170">
        <f t="shared" si="1"/>
        <v>95</v>
      </c>
      <c r="S13" s="6">
        <v>93</v>
      </c>
      <c r="T13" s="69">
        <v>88</v>
      </c>
      <c r="U13" s="5">
        <v>90</v>
      </c>
      <c r="V13" s="142">
        <f t="shared" si="2"/>
        <v>91.5</v>
      </c>
      <c r="W13" s="170">
        <f t="shared" si="3"/>
        <v>273.8333333333333</v>
      </c>
      <c r="X13" s="34">
        <v>4</v>
      </c>
    </row>
    <row r="14" spans="2:24" ht="12.75">
      <c r="B14" s="37">
        <v>3</v>
      </c>
      <c r="C14" s="64" t="s">
        <v>239</v>
      </c>
      <c r="D14" s="34" t="s">
        <v>101</v>
      </c>
      <c r="E14" s="64" t="s">
        <v>240</v>
      </c>
      <c r="F14" s="167">
        <v>14</v>
      </c>
      <c r="G14" s="6">
        <v>90</v>
      </c>
      <c r="H14" s="3">
        <v>88</v>
      </c>
      <c r="I14" s="3">
        <v>85</v>
      </c>
      <c r="J14" s="3">
        <v>87</v>
      </c>
      <c r="K14" s="13">
        <v>87</v>
      </c>
      <c r="L14" s="170">
        <f t="shared" si="0"/>
        <v>87.33333333333333</v>
      </c>
      <c r="M14" s="6">
        <v>93</v>
      </c>
      <c r="N14" s="3">
        <v>95</v>
      </c>
      <c r="O14" s="3">
        <v>94</v>
      </c>
      <c r="P14" s="3">
        <v>96</v>
      </c>
      <c r="Q14" s="13">
        <v>98</v>
      </c>
      <c r="R14" s="170">
        <f t="shared" si="1"/>
        <v>95</v>
      </c>
      <c r="S14" s="6">
        <v>74</v>
      </c>
      <c r="T14" s="69">
        <v>89</v>
      </c>
      <c r="U14" s="5">
        <v>89</v>
      </c>
      <c r="V14" s="142">
        <f t="shared" si="2"/>
        <v>89</v>
      </c>
      <c r="W14" s="170">
        <f t="shared" si="3"/>
        <v>271.3333333333333</v>
      </c>
      <c r="X14" s="34">
        <v>5</v>
      </c>
    </row>
    <row r="15" spans="2:24" ht="12.75">
      <c r="B15" s="37">
        <v>8</v>
      </c>
      <c r="C15" s="64" t="s">
        <v>249</v>
      </c>
      <c r="D15" s="34" t="s">
        <v>44</v>
      </c>
      <c r="E15" s="64" t="s">
        <v>202</v>
      </c>
      <c r="F15" s="167">
        <v>10</v>
      </c>
      <c r="G15" s="6">
        <v>84</v>
      </c>
      <c r="H15" s="3">
        <v>88</v>
      </c>
      <c r="I15" s="3">
        <v>82</v>
      </c>
      <c r="J15" s="3">
        <v>85</v>
      </c>
      <c r="K15" s="13">
        <v>88</v>
      </c>
      <c r="L15" s="170">
        <f t="shared" si="0"/>
        <v>85.66666666666667</v>
      </c>
      <c r="M15" s="6">
        <v>90</v>
      </c>
      <c r="N15" s="3">
        <v>90</v>
      </c>
      <c r="O15" s="3">
        <v>84</v>
      </c>
      <c r="P15" s="3">
        <v>90</v>
      </c>
      <c r="Q15" s="13">
        <v>90</v>
      </c>
      <c r="R15" s="170">
        <f t="shared" si="1"/>
        <v>90</v>
      </c>
      <c r="S15" s="6">
        <v>93</v>
      </c>
      <c r="T15" s="69">
        <v>96</v>
      </c>
      <c r="U15" s="5">
        <v>89</v>
      </c>
      <c r="V15" s="142">
        <f t="shared" si="2"/>
        <v>94.5</v>
      </c>
      <c r="W15" s="170">
        <f t="shared" si="3"/>
        <v>270.1666666666667</v>
      </c>
      <c r="X15" s="34">
        <v>6</v>
      </c>
    </row>
    <row r="16" spans="2:24" ht="12.75">
      <c r="B16" s="37">
        <v>5</v>
      </c>
      <c r="C16" s="64" t="s">
        <v>243</v>
      </c>
      <c r="D16" s="34" t="s">
        <v>244</v>
      </c>
      <c r="E16" s="64" t="s">
        <v>245</v>
      </c>
      <c r="F16" s="167">
        <v>92</v>
      </c>
      <c r="G16" s="6">
        <v>98</v>
      </c>
      <c r="H16" s="3">
        <v>97</v>
      </c>
      <c r="I16" s="3">
        <v>95</v>
      </c>
      <c r="J16" s="3">
        <v>94</v>
      </c>
      <c r="K16" s="13">
        <v>94</v>
      </c>
      <c r="L16" s="170">
        <f t="shared" si="0"/>
        <v>95.33333333333333</v>
      </c>
      <c r="M16" s="6">
        <v>94</v>
      </c>
      <c r="N16" s="3">
        <v>93</v>
      </c>
      <c r="O16" s="3">
        <v>91</v>
      </c>
      <c r="P16" s="3">
        <v>94</v>
      </c>
      <c r="Q16" s="13">
        <v>97</v>
      </c>
      <c r="R16" s="170">
        <f t="shared" si="1"/>
        <v>93.66666666666667</v>
      </c>
      <c r="S16" s="6">
        <v>33</v>
      </c>
      <c r="T16" s="69">
        <v>0</v>
      </c>
      <c r="U16" s="5">
        <v>81</v>
      </c>
      <c r="V16" s="142">
        <f t="shared" si="2"/>
        <v>57</v>
      </c>
      <c r="W16" s="170">
        <f t="shared" si="3"/>
        <v>246</v>
      </c>
      <c r="X16" s="34">
        <v>7</v>
      </c>
    </row>
    <row r="17" spans="2:24" ht="12.75">
      <c r="B17" s="37">
        <v>6</v>
      </c>
      <c r="C17" s="64" t="s">
        <v>192</v>
      </c>
      <c r="D17" s="34" t="s">
        <v>167</v>
      </c>
      <c r="E17" s="64" t="s">
        <v>246</v>
      </c>
      <c r="F17" s="167">
        <v>20</v>
      </c>
      <c r="G17" s="6">
        <v>85</v>
      </c>
      <c r="H17" s="3">
        <v>86</v>
      </c>
      <c r="I17" s="3">
        <v>83</v>
      </c>
      <c r="J17" s="3">
        <v>85</v>
      </c>
      <c r="K17" s="13">
        <v>89</v>
      </c>
      <c r="L17" s="170">
        <f t="shared" si="0"/>
        <v>85.33333333333333</v>
      </c>
      <c r="M17" s="6">
        <v>88</v>
      </c>
      <c r="N17" s="3">
        <v>91</v>
      </c>
      <c r="O17" s="3">
        <v>85</v>
      </c>
      <c r="P17" s="3">
        <v>92</v>
      </c>
      <c r="Q17" s="13">
        <v>91</v>
      </c>
      <c r="R17" s="170">
        <f t="shared" si="1"/>
        <v>90</v>
      </c>
      <c r="S17" s="108">
        <v>21</v>
      </c>
      <c r="T17" s="185">
        <v>0</v>
      </c>
      <c r="U17" s="110">
        <v>78</v>
      </c>
      <c r="V17" s="142">
        <f t="shared" si="2"/>
        <v>49.5</v>
      </c>
      <c r="W17" s="170">
        <f t="shared" si="3"/>
        <v>224.83333333333331</v>
      </c>
      <c r="X17" s="169">
        <v>9</v>
      </c>
    </row>
    <row r="18" spans="2:24" ht="13.5" thickBot="1">
      <c r="B18" s="38">
        <v>10</v>
      </c>
      <c r="C18" s="65" t="s">
        <v>331</v>
      </c>
      <c r="D18" s="42" t="s">
        <v>146</v>
      </c>
      <c r="E18" s="65" t="s">
        <v>326</v>
      </c>
      <c r="F18" s="168">
        <v>13</v>
      </c>
      <c r="G18" s="25">
        <v>0</v>
      </c>
      <c r="H18" s="26">
        <v>0</v>
      </c>
      <c r="I18" s="26">
        <v>0</v>
      </c>
      <c r="J18" s="26">
        <v>0</v>
      </c>
      <c r="K18" s="27">
        <v>0</v>
      </c>
      <c r="L18" s="171">
        <f t="shared" si="0"/>
        <v>0</v>
      </c>
      <c r="M18" s="25">
        <v>0</v>
      </c>
      <c r="N18" s="26">
        <v>0</v>
      </c>
      <c r="O18" s="26">
        <v>0</v>
      </c>
      <c r="P18" s="26">
        <v>0</v>
      </c>
      <c r="Q18" s="27">
        <v>0</v>
      </c>
      <c r="R18" s="171">
        <f t="shared" si="1"/>
        <v>0</v>
      </c>
      <c r="S18" s="25">
        <v>0</v>
      </c>
      <c r="T18" s="68">
        <v>0</v>
      </c>
      <c r="U18" s="32">
        <v>0</v>
      </c>
      <c r="V18" s="143">
        <f t="shared" si="2"/>
        <v>0</v>
      </c>
      <c r="W18" s="171">
        <v>0</v>
      </c>
      <c r="X18" s="42"/>
    </row>
    <row r="19" ht="13.5" thickBot="1"/>
    <row r="20" spans="3:24" ht="19.5" customHeight="1" thickBot="1">
      <c r="C20" s="56" t="s">
        <v>27</v>
      </c>
      <c r="D20" s="467" t="s">
        <v>18</v>
      </c>
      <c r="E20" s="468"/>
      <c r="F20" s="473" t="s">
        <v>19</v>
      </c>
      <c r="G20" s="473"/>
      <c r="H20" s="467" t="s">
        <v>20</v>
      </c>
      <c r="I20" s="473"/>
      <c r="J20" s="473"/>
      <c r="K20" s="473"/>
      <c r="L20" s="468"/>
      <c r="M20" s="473" t="s">
        <v>11</v>
      </c>
      <c r="N20" s="473"/>
      <c r="O20" s="473"/>
      <c r="P20" s="467" t="s">
        <v>18</v>
      </c>
      <c r="Q20" s="473"/>
      <c r="R20" s="468"/>
      <c r="S20" s="473" t="s">
        <v>19</v>
      </c>
      <c r="T20" s="473"/>
      <c r="U20" s="473"/>
      <c r="V20" s="467" t="s">
        <v>20</v>
      </c>
      <c r="W20" s="473"/>
      <c r="X20" s="468"/>
    </row>
    <row r="21" spans="3:24" ht="19.5" customHeight="1">
      <c r="C21" s="434" t="s">
        <v>41</v>
      </c>
      <c r="D21" s="483" t="s">
        <v>385</v>
      </c>
      <c r="E21" s="484"/>
      <c r="F21" s="420" t="s">
        <v>354</v>
      </c>
      <c r="G21" s="422"/>
      <c r="H21" s="439"/>
      <c r="I21" s="440"/>
      <c r="J21" s="440"/>
      <c r="K21" s="440"/>
      <c r="L21" s="441"/>
      <c r="M21" s="493" t="s">
        <v>29</v>
      </c>
      <c r="N21" s="493"/>
      <c r="O21" s="493"/>
      <c r="P21" s="439" t="s">
        <v>347</v>
      </c>
      <c r="Q21" s="440"/>
      <c r="R21" s="441"/>
      <c r="S21" s="440" t="s">
        <v>353</v>
      </c>
      <c r="T21" s="440"/>
      <c r="U21" s="440"/>
      <c r="V21" s="488"/>
      <c r="W21" s="489"/>
      <c r="X21" s="490"/>
    </row>
    <row r="22" spans="3:24" ht="19.5" customHeight="1">
      <c r="C22" s="436">
        <v>2</v>
      </c>
      <c r="D22" s="428" t="s">
        <v>350</v>
      </c>
      <c r="E22" s="430"/>
      <c r="F22" s="428" t="s">
        <v>386</v>
      </c>
      <c r="G22" s="430"/>
      <c r="H22" s="454"/>
      <c r="I22" s="455"/>
      <c r="J22" s="455"/>
      <c r="K22" s="455"/>
      <c r="L22" s="456"/>
      <c r="M22" s="491" t="s">
        <v>15</v>
      </c>
      <c r="N22" s="491"/>
      <c r="O22" s="491"/>
      <c r="P22" s="454" t="s">
        <v>348</v>
      </c>
      <c r="Q22" s="455"/>
      <c r="R22" s="456"/>
      <c r="S22" s="455" t="s">
        <v>304</v>
      </c>
      <c r="T22" s="455"/>
      <c r="U22" s="455"/>
      <c r="V22" s="389"/>
      <c r="W22" s="390"/>
      <c r="X22" s="391"/>
    </row>
    <row r="23" spans="3:24" ht="19.5" customHeight="1">
      <c r="C23" s="436">
        <v>3</v>
      </c>
      <c r="D23" s="428" t="s">
        <v>347</v>
      </c>
      <c r="E23" s="430"/>
      <c r="F23" s="428" t="s">
        <v>305</v>
      </c>
      <c r="G23" s="430"/>
      <c r="H23" s="454"/>
      <c r="I23" s="455"/>
      <c r="J23" s="455"/>
      <c r="K23" s="455"/>
      <c r="L23" s="456"/>
      <c r="M23" s="491"/>
      <c r="N23" s="491"/>
      <c r="O23" s="491"/>
      <c r="P23" s="454" t="s">
        <v>448</v>
      </c>
      <c r="Q23" s="455"/>
      <c r="R23" s="456"/>
      <c r="S23" s="455" t="s">
        <v>450</v>
      </c>
      <c r="T23" s="455"/>
      <c r="U23" s="455"/>
      <c r="V23" s="389"/>
      <c r="W23" s="390"/>
      <c r="X23" s="391"/>
    </row>
    <row r="24" spans="3:24" ht="19.5" customHeight="1">
      <c r="C24" s="436">
        <v>4</v>
      </c>
      <c r="D24" s="428" t="s">
        <v>352</v>
      </c>
      <c r="E24" s="430"/>
      <c r="F24" s="454" t="s">
        <v>387</v>
      </c>
      <c r="G24" s="456"/>
      <c r="H24" s="454"/>
      <c r="I24" s="455"/>
      <c r="J24" s="455"/>
      <c r="K24" s="455"/>
      <c r="L24" s="456"/>
      <c r="M24" s="491"/>
      <c r="N24" s="491"/>
      <c r="O24" s="491"/>
      <c r="P24" s="454"/>
      <c r="Q24" s="455"/>
      <c r="R24" s="456"/>
      <c r="S24" s="455"/>
      <c r="T24" s="455"/>
      <c r="U24" s="455"/>
      <c r="V24" s="389"/>
      <c r="W24" s="390"/>
      <c r="X24" s="391"/>
    </row>
    <row r="25" spans="3:24" ht="19.5" customHeight="1">
      <c r="C25" s="436">
        <v>5</v>
      </c>
      <c r="D25" s="454" t="s">
        <v>307</v>
      </c>
      <c r="E25" s="456"/>
      <c r="F25" s="428" t="s">
        <v>308</v>
      </c>
      <c r="G25" s="430"/>
      <c r="H25" s="454"/>
      <c r="I25" s="455"/>
      <c r="J25" s="455"/>
      <c r="K25" s="455"/>
      <c r="L25" s="456"/>
      <c r="M25" s="491"/>
      <c r="N25" s="491"/>
      <c r="O25" s="491"/>
      <c r="P25" s="454"/>
      <c r="Q25" s="455"/>
      <c r="R25" s="456"/>
      <c r="S25" s="455"/>
      <c r="T25" s="455"/>
      <c r="U25" s="455"/>
      <c r="V25" s="389"/>
      <c r="W25" s="390"/>
      <c r="X25" s="391"/>
    </row>
    <row r="26" spans="3:24" ht="19.5" customHeight="1">
      <c r="C26" s="447" t="s">
        <v>21</v>
      </c>
      <c r="D26" s="428" t="s">
        <v>339</v>
      </c>
      <c r="E26" s="430"/>
      <c r="F26" s="428" t="s">
        <v>338</v>
      </c>
      <c r="G26" s="430"/>
      <c r="H26" s="454"/>
      <c r="I26" s="455"/>
      <c r="J26" s="455"/>
      <c r="K26" s="455"/>
      <c r="L26" s="456"/>
      <c r="M26" s="491"/>
      <c r="N26" s="491"/>
      <c r="O26" s="491"/>
      <c r="P26" s="454"/>
      <c r="Q26" s="455"/>
      <c r="R26" s="456"/>
      <c r="S26" s="455"/>
      <c r="T26" s="455"/>
      <c r="U26" s="455"/>
      <c r="V26" s="389"/>
      <c r="W26" s="390"/>
      <c r="X26" s="391"/>
    </row>
    <row r="27" spans="3:24" ht="19.5" customHeight="1" thickBot="1">
      <c r="C27" s="448" t="s">
        <v>23</v>
      </c>
      <c r="D27" s="431" t="s">
        <v>351</v>
      </c>
      <c r="E27" s="419"/>
      <c r="F27" s="431" t="s">
        <v>389</v>
      </c>
      <c r="G27" s="419"/>
      <c r="H27" s="457"/>
      <c r="I27" s="458"/>
      <c r="J27" s="458"/>
      <c r="K27" s="458"/>
      <c r="L27" s="459"/>
      <c r="M27" s="492" t="s">
        <v>23</v>
      </c>
      <c r="N27" s="492"/>
      <c r="O27" s="492"/>
      <c r="P27" s="457" t="s">
        <v>349</v>
      </c>
      <c r="Q27" s="458"/>
      <c r="R27" s="459"/>
      <c r="S27" s="458" t="s">
        <v>455</v>
      </c>
      <c r="T27" s="458"/>
      <c r="U27" s="458"/>
      <c r="V27" s="485"/>
      <c r="W27" s="486"/>
      <c r="X27" s="487"/>
    </row>
  </sheetData>
  <mergeCells count="69">
    <mergeCell ref="X7:X8"/>
    <mergeCell ref="R7:R8"/>
    <mergeCell ref="S7:U7"/>
    <mergeCell ref="V7:V8"/>
    <mergeCell ref="W7:W8"/>
    <mergeCell ref="F7:F8"/>
    <mergeCell ref="G7:K7"/>
    <mergeCell ref="L7:L8"/>
    <mergeCell ref="M7:Q7"/>
    <mergeCell ref="B7:B8"/>
    <mergeCell ref="C7:C8"/>
    <mergeCell ref="D7:D8"/>
    <mergeCell ref="E7:E8"/>
    <mergeCell ref="D21:E21"/>
    <mergeCell ref="F21:G21"/>
    <mergeCell ref="M21:O21"/>
    <mergeCell ref="D20:E20"/>
    <mergeCell ref="F20:G20"/>
    <mergeCell ref="D23:E23"/>
    <mergeCell ref="M23:O23"/>
    <mergeCell ref="D22:E22"/>
    <mergeCell ref="F22:G22"/>
    <mergeCell ref="H22:L22"/>
    <mergeCell ref="H23:L23"/>
    <mergeCell ref="F23:G23"/>
    <mergeCell ref="M24:O24"/>
    <mergeCell ref="D25:E25"/>
    <mergeCell ref="F25:G25"/>
    <mergeCell ref="M25:O25"/>
    <mergeCell ref="D24:E24"/>
    <mergeCell ref="H24:L24"/>
    <mergeCell ref="H25:L25"/>
    <mergeCell ref="F24:G24"/>
    <mergeCell ref="M26:O26"/>
    <mergeCell ref="D27:E27"/>
    <mergeCell ref="F27:G27"/>
    <mergeCell ref="M27:O27"/>
    <mergeCell ref="D26:E26"/>
    <mergeCell ref="F26:G26"/>
    <mergeCell ref="H27:L27"/>
    <mergeCell ref="H26:L26"/>
    <mergeCell ref="P20:R20"/>
    <mergeCell ref="P21:R21"/>
    <mergeCell ref="P22:R22"/>
    <mergeCell ref="H20:L20"/>
    <mergeCell ref="H21:L21"/>
    <mergeCell ref="M22:O22"/>
    <mergeCell ref="M20:O20"/>
    <mergeCell ref="V24:X24"/>
    <mergeCell ref="V25:X25"/>
    <mergeCell ref="V26:X26"/>
    <mergeCell ref="V20:X20"/>
    <mergeCell ref="V21:X21"/>
    <mergeCell ref="V22:X22"/>
    <mergeCell ref="V27:X27"/>
    <mergeCell ref="S20:U20"/>
    <mergeCell ref="S21:U21"/>
    <mergeCell ref="S22:U22"/>
    <mergeCell ref="S23:U23"/>
    <mergeCell ref="S24:U24"/>
    <mergeCell ref="S25:U25"/>
    <mergeCell ref="S26:U26"/>
    <mergeCell ref="S27:U27"/>
    <mergeCell ref="V23:X23"/>
    <mergeCell ref="P27:R27"/>
    <mergeCell ref="P23:R23"/>
    <mergeCell ref="P24:R24"/>
    <mergeCell ref="P25:R25"/>
    <mergeCell ref="P26:R26"/>
  </mergeCells>
  <printOptions/>
  <pageMargins left="0.25" right="0.32" top="0.47" bottom="0.56" header="0.5" footer="0.5"/>
  <pageSetup fitToHeight="0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57"/>
  <sheetViews>
    <sheetView tabSelected="1" workbookViewId="0" topLeftCell="A30">
      <selection activeCell="K55" sqref="K55"/>
    </sheetView>
  </sheetViews>
  <sheetFormatPr defaultColWidth="9.00390625" defaultRowHeight="12.75"/>
  <cols>
    <col min="1" max="2" width="5.125" style="0" customWidth="1"/>
    <col min="3" max="3" width="6.75390625" style="0" customWidth="1"/>
    <col min="5" max="5" width="30.625" style="0" customWidth="1"/>
    <col min="6" max="6" width="24.875" style="0" customWidth="1"/>
    <col min="9" max="10" width="4.75390625" style="1" customWidth="1"/>
    <col min="11" max="11" width="4.875" style="1" customWidth="1"/>
    <col min="12" max="12" width="4.75390625" style="1" customWidth="1"/>
    <col min="13" max="13" width="5.00390625" style="1" customWidth="1"/>
    <col min="14" max="14" width="24.25390625" style="0" customWidth="1"/>
    <col min="15" max="15" width="25.625" style="24" customWidth="1"/>
    <col min="16" max="16" width="32.125" style="24" customWidth="1"/>
  </cols>
  <sheetData>
    <row r="1" spans="3:5" ht="18">
      <c r="C1" s="7"/>
      <c r="E1" s="28"/>
    </row>
    <row r="2" spans="4:14" ht="15">
      <c r="D2" s="190"/>
      <c r="E2" s="29" t="s">
        <v>17</v>
      </c>
      <c r="G2" s="190"/>
      <c r="H2" s="190"/>
      <c r="I2" s="191"/>
      <c r="J2" s="191"/>
      <c r="K2" s="191"/>
      <c r="L2" s="191"/>
      <c r="M2" s="191"/>
      <c r="N2" s="190"/>
    </row>
    <row r="3" spans="3:6" ht="18">
      <c r="C3" s="7"/>
      <c r="D3" s="29" t="s">
        <v>16</v>
      </c>
      <c r="E3" s="28"/>
      <c r="F3" s="29"/>
    </row>
    <row r="4" ht="18">
      <c r="F4" s="7" t="s">
        <v>250</v>
      </c>
    </row>
    <row r="5" ht="13.5" thickBot="1"/>
    <row r="6" spans="3:16" ht="12.75" customHeight="1" thickBot="1">
      <c r="C6" s="415" t="s">
        <v>35</v>
      </c>
      <c r="D6" s="415" t="s">
        <v>2</v>
      </c>
      <c r="E6" s="405" t="s">
        <v>1</v>
      </c>
      <c r="F6" s="415" t="s">
        <v>3</v>
      </c>
      <c r="G6" s="410" t="s">
        <v>42</v>
      </c>
      <c r="H6" s="405" t="s">
        <v>13</v>
      </c>
      <c r="I6" s="412" t="s">
        <v>15</v>
      </c>
      <c r="J6" s="413"/>
      <c r="K6" s="413"/>
      <c r="L6" s="413"/>
      <c r="M6" s="414"/>
      <c r="N6" s="410" t="s">
        <v>14</v>
      </c>
      <c r="O6" s="415" t="s">
        <v>7</v>
      </c>
      <c r="P6" s="415" t="s">
        <v>8</v>
      </c>
    </row>
    <row r="7" spans="3:16" s="2" customFormat="1" ht="38.25" customHeight="1" thickBot="1">
      <c r="C7" s="402"/>
      <c r="D7" s="402"/>
      <c r="E7" s="380"/>
      <c r="F7" s="402"/>
      <c r="G7" s="401"/>
      <c r="H7" s="380"/>
      <c r="I7" s="21">
        <v>1</v>
      </c>
      <c r="J7" s="22">
        <v>2</v>
      </c>
      <c r="K7" s="22">
        <v>3</v>
      </c>
      <c r="L7" s="22">
        <v>4</v>
      </c>
      <c r="M7" s="23">
        <v>5</v>
      </c>
      <c r="N7" s="401"/>
      <c r="O7" s="402"/>
      <c r="P7" s="402"/>
    </row>
    <row r="8" spans="3:16" ht="12.75">
      <c r="C8" s="546">
        <v>2</v>
      </c>
      <c r="D8" s="546" t="s">
        <v>44</v>
      </c>
      <c r="E8" s="197" t="s">
        <v>263</v>
      </c>
      <c r="F8" s="546" t="s">
        <v>270</v>
      </c>
      <c r="G8" s="537" t="s">
        <v>281</v>
      </c>
      <c r="H8" s="540">
        <v>1</v>
      </c>
      <c r="I8" s="506">
        <v>96</v>
      </c>
      <c r="J8" s="509">
        <v>96</v>
      </c>
      <c r="K8" s="509">
        <v>95</v>
      </c>
      <c r="L8" s="509">
        <v>95</v>
      </c>
      <c r="M8" s="513">
        <v>100</v>
      </c>
      <c r="N8" s="529">
        <f>(SUM(I8:M13)-((MIN(I8:M13)+MAX(I8:M13))))/3</f>
        <v>95.66666666666667</v>
      </c>
      <c r="O8" s="510">
        <v>95.67</v>
      </c>
      <c r="P8" s="510">
        <v>1</v>
      </c>
    </row>
    <row r="9" spans="3:16" ht="12.75">
      <c r="C9" s="545"/>
      <c r="D9" s="545"/>
      <c r="E9" s="198" t="s">
        <v>264</v>
      </c>
      <c r="F9" s="545"/>
      <c r="G9" s="538"/>
      <c r="H9" s="544"/>
      <c r="I9" s="533"/>
      <c r="J9" s="534"/>
      <c r="K9" s="534"/>
      <c r="L9" s="534"/>
      <c r="M9" s="536"/>
      <c r="N9" s="535"/>
      <c r="O9" s="511"/>
      <c r="P9" s="511"/>
    </row>
    <row r="10" spans="3:16" ht="12.75">
      <c r="C10" s="545"/>
      <c r="D10" s="545"/>
      <c r="E10" s="198" t="s">
        <v>247</v>
      </c>
      <c r="F10" s="545"/>
      <c r="G10" s="538"/>
      <c r="H10" s="544"/>
      <c r="I10" s="533"/>
      <c r="J10" s="534"/>
      <c r="K10" s="534"/>
      <c r="L10" s="534"/>
      <c r="M10" s="536"/>
      <c r="N10" s="535"/>
      <c r="O10" s="511"/>
      <c r="P10" s="511"/>
    </row>
    <row r="11" spans="3:16" ht="12.75">
      <c r="C11" s="545"/>
      <c r="D11" s="545"/>
      <c r="E11" s="198" t="s">
        <v>315</v>
      </c>
      <c r="F11" s="545"/>
      <c r="G11" s="538"/>
      <c r="H11" s="544"/>
      <c r="I11" s="533"/>
      <c r="J11" s="534"/>
      <c r="K11" s="534"/>
      <c r="L11" s="534"/>
      <c r="M11" s="536"/>
      <c r="N11" s="535"/>
      <c r="O11" s="511"/>
      <c r="P11" s="511"/>
    </row>
    <row r="12" spans="3:16" ht="12.75">
      <c r="C12" s="545"/>
      <c r="D12" s="545"/>
      <c r="E12" s="198" t="s">
        <v>81</v>
      </c>
      <c r="F12" s="545"/>
      <c r="G12" s="538"/>
      <c r="H12" s="544"/>
      <c r="I12" s="533"/>
      <c r="J12" s="534"/>
      <c r="K12" s="534"/>
      <c r="L12" s="534"/>
      <c r="M12" s="536"/>
      <c r="N12" s="535"/>
      <c r="O12" s="511"/>
      <c r="P12" s="511"/>
    </row>
    <row r="13" spans="3:16" ht="12.75">
      <c r="C13" s="545"/>
      <c r="D13" s="545"/>
      <c r="E13" s="198" t="s">
        <v>87</v>
      </c>
      <c r="F13" s="545"/>
      <c r="G13" s="538"/>
      <c r="H13" s="541"/>
      <c r="I13" s="420"/>
      <c r="J13" s="421"/>
      <c r="K13" s="421"/>
      <c r="L13" s="421"/>
      <c r="M13" s="422"/>
      <c r="N13" s="530"/>
      <c r="O13" s="511"/>
      <c r="P13" s="511"/>
    </row>
    <row r="14" spans="3:16" ht="12.75">
      <c r="C14" s="545"/>
      <c r="D14" s="545"/>
      <c r="E14" s="198" t="s">
        <v>265</v>
      </c>
      <c r="F14" s="545"/>
      <c r="G14" s="538"/>
      <c r="H14" s="542">
        <v>2</v>
      </c>
      <c r="I14" s="507">
        <v>96</v>
      </c>
      <c r="J14" s="514">
        <v>95</v>
      </c>
      <c r="K14" s="514">
        <v>96</v>
      </c>
      <c r="L14" s="514">
        <v>96</v>
      </c>
      <c r="M14" s="516">
        <v>95</v>
      </c>
      <c r="N14" s="531">
        <f>(SUM(I14:M19)-((MIN(I14:M19)+MAX(I14:M19))))/3</f>
        <v>95.66666666666667</v>
      </c>
      <c r="O14" s="511"/>
      <c r="P14" s="511"/>
    </row>
    <row r="15" spans="3:16" ht="12.75">
      <c r="C15" s="545"/>
      <c r="D15" s="545"/>
      <c r="E15" s="198" t="s">
        <v>92</v>
      </c>
      <c r="F15" s="545"/>
      <c r="G15" s="538"/>
      <c r="H15" s="545"/>
      <c r="I15" s="533"/>
      <c r="J15" s="534"/>
      <c r="K15" s="534"/>
      <c r="L15" s="534"/>
      <c r="M15" s="536"/>
      <c r="N15" s="535"/>
      <c r="O15" s="511"/>
      <c r="P15" s="511"/>
    </row>
    <row r="16" spans="3:16" ht="12.75">
      <c r="C16" s="545"/>
      <c r="D16" s="545"/>
      <c r="E16" s="198" t="s">
        <v>266</v>
      </c>
      <c r="F16" s="545"/>
      <c r="G16" s="538"/>
      <c r="H16" s="545"/>
      <c r="I16" s="533"/>
      <c r="J16" s="534"/>
      <c r="K16" s="534"/>
      <c r="L16" s="534"/>
      <c r="M16" s="536"/>
      <c r="N16" s="535"/>
      <c r="O16" s="511"/>
      <c r="P16" s="511"/>
    </row>
    <row r="17" spans="3:16" ht="12.75">
      <c r="C17" s="545"/>
      <c r="D17" s="545"/>
      <c r="E17" s="198" t="s">
        <v>267</v>
      </c>
      <c r="F17" s="545"/>
      <c r="G17" s="538"/>
      <c r="H17" s="545"/>
      <c r="I17" s="533"/>
      <c r="J17" s="534"/>
      <c r="K17" s="534"/>
      <c r="L17" s="534"/>
      <c r="M17" s="536"/>
      <c r="N17" s="535"/>
      <c r="O17" s="511"/>
      <c r="P17" s="511"/>
    </row>
    <row r="18" spans="3:16" ht="12.75">
      <c r="C18" s="545"/>
      <c r="D18" s="545"/>
      <c r="E18" s="198" t="s">
        <v>268</v>
      </c>
      <c r="F18" s="545"/>
      <c r="G18" s="538"/>
      <c r="H18" s="545"/>
      <c r="I18" s="533"/>
      <c r="J18" s="534"/>
      <c r="K18" s="534"/>
      <c r="L18" s="534"/>
      <c r="M18" s="536"/>
      <c r="N18" s="535"/>
      <c r="O18" s="511"/>
      <c r="P18" s="511"/>
    </row>
    <row r="19" spans="3:16" ht="13.5" thickBot="1">
      <c r="C19" s="543"/>
      <c r="D19" s="543"/>
      <c r="E19" s="198" t="s">
        <v>269</v>
      </c>
      <c r="F19" s="543"/>
      <c r="G19" s="539"/>
      <c r="H19" s="543"/>
      <c r="I19" s="508"/>
      <c r="J19" s="515"/>
      <c r="K19" s="515"/>
      <c r="L19" s="515"/>
      <c r="M19" s="517"/>
      <c r="N19" s="532"/>
      <c r="O19" s="512"/>
      <c r="P19" s="512"/>
    </row>
    <row r="20" spans="3:16" ht="12.75">
      <c r="C20" s="546">
        <v>1</v>
      </c>
      <c r="D20" s="546" t="s">
        <v>244</v>
      </c>
      <c r="E20" s="192" t="s">
        <v>251</v>
      </c>
      <c r="F20" s="546" t="s">
        <v>271</v>
      </c>
      <c r="G20" s="537" t="s">
        <v>309</v>
      </c>
      <c r="H20" s="540">
        <v>1</v>
      </c>
      <c r="I20" s="506">
        <v>93</v>
      </c>
      <c r="J20" s="509">
        <v>90</v>
      </c>
      <c r="K20" s="509">
        <v>95</v>
      </c>
      <c r="L20" s="509">
        <v>90</v>
      </c>
      <c r="M20" s="513">
        <v>90</v>
      </c>
      <c r="N20" s="529">
        <f>(SUM(I20:M25)-((MIN(I20:M25)+MAX(I20:M25))))/3</f>
        <v>91</v>
      </c>
      <c r="O20" s="510">
        <v>91</v>
      </c>
      <c r="P20" s="510">
        <v>2</v>
      </c>
    </row>
    <row r="21" spans="3:16" ht="12.75">
      <c r="C21" s="545"/>
      <c r="D21" s="545"/>
      <c r="E21" s="193" t="s">
        <v>252</v>
      </c>
      <c r="F21" s="545"/>
      <c r="G21" s="538"/>
      <c r="H21" s="544"/>
      <c r="I21" s="533"/>
      <c r="J21" s="534"/>
      <c r="K21" s="534"/>
      <c r="L21" s="534"/>
      <c r="M21" s="536"/>
      <c r="N21" s="535"/>
      <c r="O21" s="511"/>
      <c r="P21" s="511"/>
    </row>
    <row r="22" spans="3:16" ht="12.75">
      <c r="C22" s="545"/>
      <c r="D22" s="545"/>
      <c r="E22" s="194" t="s">
        <v>253</v>
      </c>
      <c r="F22" s="545"/>
      <c r="G22" s="538"/>
      <c r="H22" s="544"/>
      <c r="I22" s="533"/>
      <c r="J22" s="534"/>
      <c r="K22" s="534"/>
      <c r="L22" s="534"/>
      <c r="M22" s="536"/>
      <c r="N22" s="535"/>
      <c r="O22" s="511"/>
      <c r="P22" s="511"/>
    </row>
    <row r="23" spans="3:16" ht="12.75">
      <c r="C23" s="545"/>
      <c r="D23" s="545"/>
      <c r="E23" s="194" t="s">
        <v>254</v>
      </c>
      <c r="F23" s="545"/>
      <c r="G23" s="538"/>
      <c r="H23" s="544"/>
      <c r="I23" s="533"/>
      <c r="J23" s="534"/>
      <c r="K23" s="534"/>
      <c r="L23" s="534"/>
      <c r="M23" s="536"/>
      <c r="N23" s="535"/>
      <c r="O23" s="511"/>
      <c r="P23" s="511"/>
    </row>
    <row r="24" spans="3:16" ht="12.75">
      <c r="C24" s="545"/>
      <c r="D24" s="545"/>
      <c r="E24" s="194" t="s">
        <v>255</v>
      </c>
      <c r="F24" s="545"/>
      <c r="G24" s="538"/>
      <c r="H24" s="544"/>
      <c r="I24" s="533"/>
      <c r="J24" s="534"/>
      <c r="K24" s="534"/>
      <c r="L24" s="534"/>
      <c r="M24" s="536"/>
      <c r="N24" s="535"/>
      <c r="O24" s="511"/>
      <c r="P24" s="511"/>
    </row>
    <row r="25" spans="3:16" ht="12.75">
      <c r="C25" s="545"/>
      <c r="D25" s="545"/>
      <c r="E25" s="194" t="s">
        <v>256</v>
      </c>
      <c r="F25" s="545"/>
      <c r="G25" s="538"/>
      <c r="H25" s="541"/>
      <c r="I25" s="420"/>
      <c r="J25" s="421"/>
      <c r="K25" s="421"/>
      <c r="L25" s="421"/>
      <c r="M25" s="422"/>
      <c r="N25" s="530"/>
      <c r="O25" s="511"/>
      <c r="P25" s="511"/>
    </row>
    <row r="26" spans="3:16" ht="12.75">
      <c r="C26" s="545"/>
      <c r="D26" s="545"/>
      <c r="E26" s="194" t="s">
        <v>257</v>
      </c>
      <c r="F26" s="545"/>
      <c r="G26" s="538"/>
      <c r="H26" s="542">
        <v>2</v>
      </c>
      <c r="I26" s="507">
        <v>92</v>
      </c>
      <c r="J26" s="514">
        <v>90</v>
      </c>
      <c r="K26" s="514">
        <v>90</v>
      </c>
      <c r="L26" s="514">
        <v>93</v>
      </c>
      <c r="M26" s="516">
        <v>90</v>
      </c>
      <c r="N26" s="531">
        <f>(SUM(I26:M32)-((MIN(I26:M32)+MAX(I26:M32))))/3</f>
        <v>90.66666666666667</v>
      </c>
      <c r="O26" s="511"/>
      <c r="P26" s="511"/>
    </row>
    <row r="27" spans="3:16" ht="12.75">
      <c r="C27" s="545"/>
      <c r="D27" s="545"/>
      <c r="E27" s="194" t="s">
        <v>258</v>
      </c>
      <c r="F27" s="545"/>
      <c r="G27" s="538"/>
      <c r="H27" s="545"/>
      <c r="I27" s="533"/>
      <c r="J27" s="534"/>
      <c r="K27" s="534"/>
      <c r="L27" s="534"/>
      <c r="M27" s="536"/>
      <c r="N27" s="535"/>
      <c r="O27" s="511"/>
      <c r="P27" s="511"/>
    </row>
    <row r="28" spans="3:16" ht="12.75">
      <c r="C28" s="545"/>
      <c r="D28" s="545"/>
      <c r="E28" s="194" t="s">
        <v>259</v>
      </c>
      <c r="F28" s="545"/>
      <c r="G28" s="538"/>
      <c r="H28" s="545"/>
      <c r="I28" s="533"/>
      <c r="J28" s="534"/>
      <c r="K28" s="534"/>
      <c r="L28" s="534"/>
      <c r="M28" s="536"/>
      <c r="N28" s="535"/>
      <c r="O28" s="511"/>
      <c r="P28" s="511"/>
    </row>
    <row r="29" spans="3:16" ht="12.75">
      <c r="C29" s="545"/>
      <c r="D29" s="545"/>
      <c r="E29" s="194" t="s">
        <v>260</v>
      </c>
      <c r="F29" s="545"/>
      <c r="G29" s="538"/>
      <c r="H29" s="545"/>
      <c r="I29" s="533"/>
      <c r="J29" s="534"/>
      <c r="K29" s="534"/>
      <c r="L29" s="534"/>
      <c r="M29" s="536"/>
      <c r="N29" s="535"/>
      <c r="O29" s="511"/>
      <c r="P29" s="511"/>
    </row>
    <row r="30" spans="3:16" ht="12.75">
      <c r="C30" s="545"/>
      <c r="D30" s="545"/>
      <c r="E30" s="194" t="s">
        <v>261</v>
      </c>
      <c r="F30" s="545"/>
      <c r="G30" s="538"/>
      <c r="H30" s="545"/>
      <c r="I30" s="533"/>
      <c r="J30" s="534"/>
      <c r="K30" s="534"/>
      <c r="L30" s="534"/>
      <c r="M30" s="536"/>
      <c r="N30" s="535"/>
      <c r="O30" s="511"/>
      <c r="P30" s="511"/>
    </row>
    <row r="31" spans="3:16" ht="12.75">
      <c r="C31" s="545"/>
      <c r="D31" s="545"/>
      <c r="E31" s="195" t="s">
        <v>346</v>
      </c>
      <c r="F31" s="545"/>
      <c r="G31" s="538"/>
      <c r="H31" s="545"/>
      <c r="I31" s="533"/>
      <c r="J31" s="534"/>
      <c r="K31" s="534"/>
      <c r="L31" s="534"/>
      <c r="M31" s="536"/>
      <c r="N31" s="535"/>
      <c r="O31" s="511"/>
      <c r="P31" s="511"/>
    </row>
    <row r="32" spans="3:16" ht="13.5" thickBot="1">
      <c r="C32" s="543"/>
      <c r="D32" s="543"/>
      <c r="E32" s="196" t="s">
        <v>262</v>
      </c>
      <c r="F32" s="543"/>
      <c r="G32" s="539"/>
      <c r="H32" s="543"/>
      <c r="I32" s="508"/>
      <c r="J32" s="515"/>
      <c r="K32" s="515"/>
      <c r="L32" s="515"/>
      <c r="M32" s="517"/>
      <c r="N32" s="532"/>
      <c r="O32" s="512"/>
      <c r="P32" s="512"/>
    </row>
    <row r="33" spans="3:16" ht="12.75">
      <c r="C33" s="546">
        <v>4</v>
      </c>
      <c r="D33" s="546" t="s">
        <v>44</v>
      </c>
      <c r="E33" s="192" t="s">
        <v>274</v>
      </c>
      <c r="F33" s="546" t="s">
        <v>277</v>
      </c>
      <c r="G33" s="537" t="s">
        <v>283</v>
      </c>
      <c r="H33" s="540">
        <v>1</v>
      </c>
      <c r="I33" s="506">
        <v>84</v>
      </c>
      <c r="J33" s="509">
        <v>80</v>
      </c>
      <c r="K33" s="509">
        <v>85</v>
      </c>
      <c r="L33" s="509">
        <v>85</v>
      </c>
      <c r="M33" s="513">
        <v>85</v>
      </c>
      <c r="N33" s="529">
        <f>(SUM(I33:M34)-((MIN(I33:M34)+MAX(I33:M34))))/3</f>
        <v>84.66666666666667</v>
      </c>
      <c r="O33" s="510">
        <v>84.67</v>
      </c>
      <c r="P33" s="510">
        <v>3</v>
      </c>
    </row>
    <row r="34" spans="3:16" ht="12.75">
      <c r="C34" s="545"/>
      <c r="D34" s="545"/>
      <c r="E34" s="194" t="s">
        <v>143</v>
      </c>
      <c r="F34" s="545"/>
      <c r="G34" s="538"/>
      <c r="H34" s="541"/>
      <c r="I34" s="420"/>
      <c r="J34" s="421"/>
      <c r="K34" s="421"/>
      <c r="L34" s="421"/>
      <c r="M34" s="422"/>
      <c r="N34" s="530"/>
      <c r="O34" s="511"/>
      <c r="P34" s="511"/>
    </row>
    <row r="35" spans="3:16" ht="12.75">
      <c r="C35" s="545"/>
      <c r="D35" s="545"/>
      <c r="E35" s="194" t="s">
        <v>275</v>
      </c>
      <c r="F35" s="545"/>
      <c r="G35" s="538"/>
      <c r="H35" s="542">
        <v>2</v>
      </c>
      <c r="I35" s="507">
        <v>50</v>
      </c>
      <c r="J35" s="514">
        <v>50</v>
      </c>
      <c r="K35" s="514">
        <v>50</v>
      </c>
      <c r="L35" s="514">
        <v>50</v>
      </c>
      <c r="M35" s="516">
        <v>50</v>
      </c>
      <c r="N35" s="531">
        <f>(SUM(I35:M36)-((MIN(I35:M36)+MAX(I35:M36))))/3</f>
        <v>50</v>
      </c>
      <c r="O35" s="511"/>
      <c r="P35" s="511"/>
    </row>
    <row r="36" spans="3:16" ht="13.5" thickBot="1">
      <c r="C36" s="543"/>
      <c r="D36" s="543"/>
      <c r="E36" s="196" t="s">
        <v>276</v>
      </c>
      <c r="F36" s="543"/>
      <c r="G36" s="539"/>
      <c r="H36" s="543"/>
      <c r="I36" s="508"/>
      <c r="J36" s="515"/>
      <c r="K36" s="515"/>
      <c r="L36" s="515"/>
      <c r="M36" s="517"/>
      <c r="N36" s="532"/>
      <c r="O36" s="512"/>
      <c r="P36" s="512"/>
    </row>
    <row r="37" spans="3:16" ht="24.75" customHeight="1">
      <c r="C37" s="546">
        <v>3</v>
      </c>
      <c r="D37" s="546" t="s">
        <v>44</v>
      </c>
      <c r="E37" s="192" t="s">
        <v>272</v>
      </c>
      <c r="F37" s="546" t="s">
        <v>273</v>
      </c>
      <c r="G37" s="537" t="s">
        <v>282</v>
      </c>
      <c r="H37" s="121">
        <v>1</v>
      </c>
      <c r="I37" s="78">
        <v>72</v>
      </c>
      <c r="J37" s="76">
        <v>74</v>
      </c>
      <c r="K37" s="76">
        <v>77</v>
      </c>
      <c r="L37" s="76">
        <v>77</v>
      </c>
      <c r="M37" s="77">
        <v>74</v>
      </c>
      <c r="N37" s="118">
        <f>(SUM(I37:M37)-((MIN(I37:M37)+MAX(I37:M37))))/3</f>
        <v>75</v>
      </c>
      <c r="O37" s="510">
        <v>75.33</v>
      </c>
      <c r="P37" s="510">
        <v>4</v>
      </c>
    </row>
    <row r="38" spans="3:16" ht="25.5" customHeight="1" thickBot="1">
      <c r="C38" s="543"/>
      <c r="D38" s="543"/>
      <c r="E38" s="196" t="s">
        <v>249</v>
      </c>
      <c r="F38" s="543"/>
      <c r="G38" s="539"/>
      <c r="H38" s="122">
        <v>2</v>
      </c>
      <c r="I38" s="49">
        <v>77</v>
      </c>
      <c r="J38" s="50">
        <v>76</v>
      </c>
      <c r="K38" s="50">
        <v>75</v>
      </c>
      <c r="L38" s="50">
        <v>75</v>
      </c>
      <c r="M38" s="51">
        <v>75</v>
      </c>
      <c r="N38" s="157">
        <f>(SUM(I38:M38)-((MIN(I38:M38)+MAX(I38:M38))))/3</f>
        <v>75.33333333333333</v>
      </c>
      <c r="O38" s="512"/>
      <c r="P38" s="512"/>
    </row>
    <row r="39" spans="3:16" ht="12.75">
      <c r="C39" s="546">
        <v>6</v>
      </c>
      <c r="D39" s="547" t="s">
        <v>44</v>
      </c>
      <c r="E39" s="192" t="s">
        <v>285</v>
      </c>
      <c r="F39" s="546" t="s">
        <v>289</v>
      </c>
      <c r="G39" s="537" t="s">
        <v>283</v>
      </c>
      <c r="H39" s="540">
        <v>1</v>
      </c>
      <c r="I39" s="506">
        <v>70</v>
      </c>
      <c r="J39" s="509">
        <v>68</v>
      </c>
      <c r="K39" s="509">
        <v>70</v>
      </c>
      <c r="L39" s="509">
        <v>70</v>
      </c>
      <c r="M39" s="513">
        <v>70</v>
      </c>
      <c r="N39" s="529">
        <f>(SUM(I39:M40)-((MIN(I39:M40)+MAX(I39:M40))))/3</f>
        <v>70</v>
      </c>
      <c r="O39" s="510">
        <v>70</v>
      </c>
      <c r="P39" s="510">
        <v>5</v>
      </c>
    </row>
    <row r="40" spans="3:16" ht="12.75">
      <c r="C40" s="545"/>
      <c r="D40" s="548"/>
      <c r="E40" s="194" t="s">
        <v>286</v>
      </c>
      <c r="F40" s="545"/>
      <c r="G40" s="538"/>
      <c r="H40" s="541"/>
      <c r="I40" s="420"/>
      <c r="J40" s="421"/>
      <c r="K40" s="421"/>
      <c r="L40" s="421"/>
      <c r="M40" s="422"/>
      <c r="N40" s="530"/>
      <c r="O40" s="511"/>
      <c r="P40" s="511"/>
    </row>
    <row r="41" spans="3:16" ht="19.5" customHeight="1">
      <c r="C41" s="545"/>
      <c r="D41" s="548"/>
      <c r="E41" s="194" t="s">
        <v>287</v>
      </c>
      <c r="F41" s="545"/>
      <c r="G41" s="538"/>
      <c r="H41" s="542">
        <v>2</v>
      </c>
      <c r="I41" s="507">
        <v>68</v>
      </c>
      <c r="J41" s="514">
        <v>68</v>
      </c>
      <c r="K41" s="514">
        <v>70</v>
      </c>
      <c r="L41" s="514">
        <v>70</v>
      </c>
      <c r="M41" s="516">
        <v>72</v>
      </c>
      <c r="N41" s="531">
        <f>(SUM(I41:M42)-((MIN(I41:M42)+MAX(I41:M42))))/3</f>
        <v>69.33333333333333</v>
      </c>
      <c r="O41" s="511"/>
      <c r="P41" s="511"/>
    </row>
    <row r="42" spans="3:16" ht="19.5" customHeight="1" thickBot="1">
      <c r="C42" s="543"/>
      <c r="D42" s="549"/>
      <c r="E42" s="196" t="s">
        <v>288</v>
      </c>
      <c r="F42" s="543"/>
      <c r="G42" s="539"/>
      <c r="H42" s="543"/>
      <c r="I42" s="508"/>
      <c r="J42" s="515"/>
      <c r="K42" s="515"/>
      <c r="L42" s="515"/>
      <c r="M42" s="517"/>
      <c r="N42" s="532"/>
      <c r="O42" s="512"/>
      <c r="P42" s="512"/>
    </row>
    <row r="43" spans="3:16" ht="12.75">
      <c r="C43" s="546">
        <v>5</v>
      </c>
      <c r="D43" s="546" t="s">
        <v>146</v>
      </c>
      <c r="E43" s="199" t="s">
        <v>333</v>
      </c>
      <c r="F43" s="546" t="s">
        <v>328</v>
      </c>
      <c r="G43" s="537" t="s">
        <v>335</v>
      </c>
      <c r="H43" s="540">
        <v>1</v>
      </c>
      <c r="I43" s="506">
        <v>0</v>
      </c>
      <c r="J43" s="509">
        <v>0</v>
      </c>
      <c r="K43" s="509">
        <v>0</v>
      </c>
      <c r="L43" s="509">
        <v>0</v>
      </c>
      <c r="M43" s="513">
        <v>0</v>
      </c>
      <c r="N43" s="529">
        <f>(SUM(I44:M45)-((MIN(I44:M45)+MAX(I44:M45))))/3</f>
        <v>0</v>
      </c>
      <c r="O43" s="510">
        <v>0</v>
      </c>
      <c r="P43" s="510"/>
    </row>
    <row r="44" spans="3:16" ht="12.75">
      <c r="C44" s="545"/>
      <c r="D44" s="545"/>
      <c r="E44" s="198" t="s">
        <v>327</v>
      </c>
      <c r="F44" s="545"/>
      <c r="G44" s="538"/>
      <c r="H44" s="544"/>
      <c r="I44" s="533"/>
      <c r="J44" s="534"/>
      <c r="K44" s="534"/>
      <c r="L44" s="534"/>
      <c r="M44" s="536"/>
      <c r="N44" s="535"/>
      <c r="O44" s="511"/>
      <c r="P44" s="511"/>
    </row>
    <row r="45" spans="3:16" ht="12.75">
      <c r="C45" s="545"/>
      <c r="D45" s="545"/>
      <c r="E45" s="198" t="s">
        <v>324</v>
      </c>
      <c r="F45" s="545"/>
      <c r="G45" s="538"/>
      <c r="H45" s="541"/>
      <c r="I45" s="420"/>
      <c r="J45" s="421"/>
      <c r="K45" s="421"/>
      <c r="L45" s="421"/>
      <c r="M45" s="422"/>
      <c r="N45" s="530"/>
      <c r="O45" s="511"/>
      <c r="P45" s="511"/>
    </row>
    <row r="46" spans="3:16" ht="12.75">
      <c r="C46" s="545"/>
      <c r="D46" s="545"/>
      <c r="E46" s="198" t="s">
        <v>329</v>
      </c>
      <c r="F46" s="545"/>
      <c r="G46" s="538"/>
      <c r="H46" s="542">
        <v>2</v>
      </c>
      <c r="I46" s="507">
        <v>0</v>
      </c>
      <c r="J46" s="514">
        <v>0</v>
      </c>
      <c r="K46" s="514">
        <v>0</v>
      </c>
      <c r="L46" s="514">
        <v>0</v>
      </c>
      <c r="M46" s="516">
        <v>0</v>
      </c>
      <c r="N46" s="531">
        <f>(SUM(I46:M48)-((MIN(I46:M48)+MAX(I46:M48))))/3</f>
        <v>0</v>
      </c>
      <c r="O46" s="511"/>
      <c r="P46" s="511"/>
    </row>
    <row r="47" spans="3:16" ht="12.75">
      <c r="C47" s="545"/>
      <c r="D47" s="545"/>
      <c r="E47" s="200" t="s">
        <v>334</v>
      </c>
      <c r="F47" s="545"/>
      <c r="G47" s="538"/>
      <c r="H47" s="545"/>
      <c r="I47" s="533"/>
      <c r="J47" s="534"/>
      <c r="K47" s="534"/>
      <c r="L47" s="534"/>
      <c r="M47" s="536"/>
      <c r="N47" s="535"/>
      <c r="O47" s="511"/>
      <c r="P47" s="511"/>
    </row>
    <row r="48" spans="3:16" ht="13.5" thickBot="1">
      <c r="C48" s="543"/>
      <c r="D48" s="543"/>
      <c r="E48" s="204" t="s">
        <v>322</v>
      </c>
      <c r="F48" s="543"/>
      <c r="G48" s="539"/>
      <c r="H48" s="543"/>
      <c r="I48" s="508"/>
      <c r="J48" s="515"/>
      <c r="K48" s="515"/>
      <c r="L48" s="515"/>
      <c r="M48" s="517"/>
      <c r="N48" s="532"/>
      <c r="O48" s="512"/>
      <c r="P48" s="512"/>
    </row>
    <row r="49" spans="3:16" ht="19.5" customHeight="1" thickBot="1">
      <c r="C49" s="187"/>
      <c r="D49" s="201"/>
      <c r="E49" s="104"/>
      <c r="F49" s="187"/>
      <c r="G49" s="202"/>
      <c r="H49" s="187"/>
      <c r="I49" s="187"/>
      <c r="J49" s="187"/>
      <c r="K49" s="187"/>
      <c r="L49" s="187"/>
      <c r="M49" s="187"/>
      <c r="N49" s="186"/>
      <c r="O49" s="203"/>
      <c r="P49" s="203"/>
    </row>
    <row r="50" spans="3:8" ht="19.5" customHeight="1" thickBot="1">
      <c r="C50" s="467" t="s">
        <v>27</v>
      </c>
      <c r="D50" s="446"/>
      <c r="E50" s="33" t="s">
        <v>18</v>
      </c>
      <c r="F50" s="33" t="s">
        <v>19</v>
      </c>
      <c r="G50" s="437" t="s">
        <v>20</v>
      </c>
      <c r="H50" s="438"/>
    </row>
    <row r="51" spans="3:13" ht="19.5" customHeight="1">
      <c r="C51" s="522" t="s">
        <v>25</v>
      </c>
      <c r="D51" s="426"/>
      <c r="E51" s="8" t="s">
        <v>292</v>
      </c>
      <c r="F51" s="8" t="s">
        <v>293</v>
      </c>
      <c r="G51" s="520"/>
      <c r="H51" s="521"/>
      <c r="J51" s="87"/>
      <c r="K51" s="104"/>
      <c r="L51" s="87"/>
      <c r="M51" s="87"/>
    </row>
    <row r="52" spans="3:13" ht="19.5" customHeight="1">
      <c r="C52" s="523">
        <v>2</v>
      </c>
      <c r="D52" s="524"/>
      <c r="E52" s="4" t="s">
        <v>294</v>
      </c>
      <c r="F52" s="4" t="s">
        <v>295</v>
      </c>
      <c r="G52" s="518"/>
      <c r="H52" s="391"/>
      <c r="J52" s="87"/>
      <c r="K52" s="104"/>
      <c r="L52" s="87"/>
      <c r="M52" s="87"/>
    </row>
    <row r="53" spans="3:13" ht="19.5" customHeight="1">
      <c r="C53" s="523">
        <v>3</v>
      </c>
      <c r="D53" s="524"/>
      <c r="E53" s="4" t="s">
        <v>296</v>
      </c>
      <c r="F53" s="4" t="s">
        <v>297</v>
      </c>
      <c r="G53" s="518"/>
      <c r="H53" s="391"/>
      <c r="J53" s="87"/>
      <c r="K53" s="104"/>
      <c r="L53" s="87"/>
      <c r="M53" s="87"/>
    </row>
    <row r="54" spans="3:13" ht="19.5" customHeight="1">
      <c r="C54" s="523">
        <v>4</v>
      </c>
      <c r="D54" s="524"/>
      <c r="E54" s="4" t="s">
        <v>298</v>
      </c>
      <c r="F54" s="4" t="s">
        <v>299</v>
      </c>
      <c r="G54" s="518"/>
      <c r="H54" s="391"/>
      <c r="J54" s="87"/>
      <c r="K54" s="104"/>
      <c r="L54" s="87"/>
      <c r="M54" s="87"/>
    </row>
    <row r="55" spans="3:13" ht="19.5" customHeight="1">
      <c r="C55" s="523">
        <v>5</v>
      </c>
      <c r="D55" s="524"/>
      <c r="E55" s="4" t="s">
        <v>340</v>
      </c>
      <c r="F55" s="4" t="s">
        <v>300</v>
      </c>
      <c r="G55" s="518"/>
      <c r="H55" s="391"/>
      <c r="J55" s="87"/>
      <c r="K55" s="104"/>
      <c r="L55" s="87"/>
      <c r="M55" s="87"/>
    </row>
    <row r="56" spans="3:13" ht="19.5" customHeight="1">
      <c r="C56" s="525" t="s">
        <v>22</v>
      </c>
      <c r="D56" s="526"/>
      <c r="E56" s="4" t="s">
        <v>339</v>
      </c>
      <c r="F56" s="4" t="s">
        <v>338</v>
      </c>
      <c r="G56" s="518"/>
      <c r="H56" s="391"/>
      <c r="J56" s="87"/>
      <c r="K56" s="104"/>
      <c r="L56" s="87"/>
      <c r="M56" s="87"/>
    </row>
    <row r="57" spans="3:13" ht="19.5" customHeight="1" thickBot="1">
      <c r="C57" s="527" t="s">
        <v>23</v>
      </c>
      <c r="D57" s="528"/>
      <c r="E57" s="50" t="s">
        <v>301</v>
      </c>
      <c r="F57" s="50" t="s">
        <v>456</v>
      </c>
      <c r="G57" s="519"/>
      <c r="H57" s="487"/>
      <c r="J57" s="87"/>
      <c r="K57" s="104"/>
      <c r="L57" s="87"/>
      <c r="M57" s="87"/>
    </row>
  </sheetData>
  <mergeCells count="132">
    <mergeCell ref="L46:L48"/>
    <mergeCell ref="K46:K48"/>
    <mergeCell ref="L39:L40"/>
    <mergeCell ref="K43:K45"/>
    <mergeCell ref="L43:L45"/>
    <mergeCell ref="M39:M40"/>
    <mergeCell ref="M41:M42"/>
    <mergeCell ref="C6:C7"/>
    <mergeCell ref="E6:E7"/>
    <mergeCell ref="D6:D7"/>
    <mergeCell ref="F6:F7"/>
    <mergeCell ref="G6:G7"/>
    <mergeCell ref="I6:M6"/>
    <mergeCell ref="J20:J25"/>
    <mergeCell ref="K20:K25"/>
    <mergeCell ref="N6:N7"/>
    <mergeCell ref="C8:C19"/>
    <mergeCell ref="D8:D19"/>
    <mergeCell ref="F8:F19"/>
    <mergeCell ref="G8:G19"/>
    <mergeCell ref="H8:H13"/>
    <mergeCell ref="I8:I13"/>
    <mergeCell ref="J8:J13"/>
    <mergeCell ref="H14:H19"/>
    <mergeCell ref="I14:I19"/>
    <mergeCell ref="O6:O7"/>
    <mergeCell ref="K8:K13"/>
    <mergeCell ref="L8:L13"/>
    <mergeCell ref="M8:M13"/>
    <mergeCell ref="N8:N13"/>
    <mergeCell ref="O8:O19"/>
    <mergeCell ref="N14:N19"/>
    <mergeCell ref="M14:M19"/>
    <mergeCell ref="L14:L19"/>
    <mergeCell ref="K14:K19"/>
    <mergeCell ref="P6:P7"/>
    <mergeCell ref="H6:H7"/>
    <mergeCell ref="P8:P19"/>
    <mergeCell ref="P20:P32"/>
    <mergeCell ref="O20:O32"/>
    <mergeCell ref="N20:N25"/>
    <mergeCell ref="N26:N32"/>
    <mergeCell ref="M20:M25"/>
    <mergeCell ref="M26:M32"/>
    <mergeCell ref="J14:J19"/>
    <mergeCell ref="L20:L25"/>
    <mergeCell ref="J26:J32"/>
    <mergeCell ref="K26:K32"/>
    <mergeCell ref="L26:L32"/>
    <mergeCell ref="I20:I25"/>
    <mergeCell ref="I26:I32"/>
    <mergeCell ref="H20:H25"/>
    <mergeCell ref="H26:H32"/>
    <mergeCell ref="C39:C42"/>
    <mergeCell ref="C37:C38"/>
    <mergeCell ref="G20:G32"/>
    <mergeCell ref="F20:F32"/>
    <mergeCell ref="D20:D32"/>
    <mergeCell ref="C20:C32"/>
    <mergeCell ref="G33:G36"/>
    <mergeCell ref="G37:G38"/>
    <mergeCell ref="G39:G42"/>
    <mergeCell ref="D43:D48"/>
    <mergeCell ref="C43:C48"/>
    <mergeCell ref="F39:F42"/>
    <mergeCell ref="F33:F36"/>
    <mergeCell ref="F37:F38"/>
    <mergeCell ref="F43:F48"/>
    <mergeCell ref="C33:C36"/>
    <mergeCell ref="D33:D36"/>
    <mergeCell ref="D37:D38"/>
    <mergeCell ref="D39:D42"/>
    <mergeCell ref="G43:G48"/>
    <mergeCell ref="H33:H34"/>
    <mergeCell ref="H35:H36"/>
    <mergeCell ref="H39:H40"/>
    <mergeCell ref="H41:H42"/>
    <mergeCell ref="H43:H45"/>
    <mergeCell ref="H46:H48"/>
    <mergeCell ref="O43:O48"/>
    <mergeCell ref="N46:N48"/>
    <mergeCell ref="N43:N45"/>
    <mergeCell ref="M43:M45"/>
    <mergeCell ref="M46:M48"/>
    <mergeCell ref="I46:I48"/>
    <mergeCell ref="I43:I45"/>
    <mergeCell ref="N41:N42"/>
    <mergeCell ref="N39:N40"/>
    <mergeCell ref="I41:I42"/>
    <mergeCell ref="J41:J42"/>
    <mergeCell ref="K41:K42"/>
    <mergeCell ref="L41:L42"/>
    <mergeCell ref="J46:J48"/>
    <mergeCell ref="J43:J45"/>
    <mergeCell ref="N33:N34"/>
    <mergeCell ref="N35:N36"/>
    <mergeCell ref="O33:O36"/>
    <mergeCell ref="O37:O38"/>
    <mergeCell ref="O39:O42"/>
    <mergeCell ref="P33:P36"/>
    <mergeCell ref="P37:P38"/>
    <mergeCell ref="P39:P42"/>
    <mergeCell ref="C54:D54"/>
    <mergeCell ref="C55:D55"/>
    <mergeCell ref="C56:D56"/>
    <mergeCell ref="C57:D57"/>
    <mergeCell ref="C50:D50"/>
    <mergeCell ref="C51:D51"/>
    <mergeCell ref="C52:D52"/>
    <mergeCell ref="C53:D53"/>
    <mergeCell ref="G50:H50"/>
    <mergeCell ref="G51:H51"/>
    <mergeCell ref="G52:H52"/>
    <mergeCell ref="G53:H53"/>
    <mergeCell ref="G54:H54"/>
    <mergeCell ref="G55:H55"/>
    <mergeCell ref="G56:H56"/>
    <mergeCell ref="G57:H57"/>
    <mergeCell ref="P43:P48"/>
    <mergeCell ref="M33:M34"/>
    <mergeCell ref="L33:L34"/>
    <mergeCell ref="J33:J34"/>
    <mergeCell ref="K33:K34"/>
    <mergeCell ref="J35:J36"/>
    <mergeCell ref="K35:K36"/>
    <mergeCell ref="L35:L36"/>
    <mergeCell ref="M35:M36"/>
    <mergeCell ref="J39:J40"/>
    <mergeCell ref="I33:I34"/>
    <mergeCell ref="I35:I36"/>
    <mergeCell ref="I39:I40"/>
    <mergeCell ref="K39:K40"/>
  </mergeCells>
  <printOptions/>
  <pageMargins left="0.24" right="0.24" top="0.2" bottom="0.2" header="0.2" footer="0.2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workbookViewId="0" topLeftCell="A22">
      <selection activeCell="D47" sqref="D47"/>
    </sheetView>
  </sheetViews>
  <sheetFormatPr defaultColWidth="9.00390625" defaultRowHeight="12.75"/>
  <cols>
    <col min="1" max="1" width="2.625" style="0" customWidth="1"/>
    <col min="2" max="2" width="6.75390625" style="0" customWidth="1"/>
    <col min="4" max="4" width="30.625" style="0" customWidth="1"/>
    <col min="5" max="5" width="24.875" style="0" customWidth="1"/>
    <col min="8" max="12" width="4.75390625" style="1" customWidth="1"/>
    <col min="13" max="13" width="9.625" style="0" bestFit="1" customWidth="1"/>
    <col min="14" max="15" width="9.125" style="24" customWidth="1"/>
  </cols>
  <sheetData>
    <row r="1" spans="2:4" ht="18">
      <c r="B1" s="7"/>
      <c r="D1" s="28"/>
    </row>
    <row r="2" spans="3:13" ht="15">
      <c r="C2" s="30"/>
      <c r="D2" s="29" t="s">
        <v>17</v>
      </c>
      <c r="F2" s="30"/>
      <c r="G2" s="30"/>
      <c r="H2" s="31"/>
      <c r="I2" s="31"/>
      <c r="J2" s="31"/>
      <c r="K2" s="31"/>
      <c r="L2" s="31"/>
      <c r="M2" s="30"/>
    </row>
    <row r="3" spans="2:5" ht="18">
      <c r="B3" s="7"/>
      <c r="C3" s="29" t="s">
        <v>16</v>
      </c>
      <c r="D3" s="28"/>
      <c r="E3" s="29"/>
    </row>
    <row r="4" ht="18">
      <c r="E4" s="7" t="s">
        <v>24</v>
      </c>
    </row>
    <row r="5" ht="13.5" thickBot="1"/>
    <row r="6" spans="2:15" ht="12.75" customHeight="1" thickBot="1">
      <c r="B6" s="415" t="s">
        <v>35</v>
      </c>
      <c r="C6" s="415" t="s">
        <v>2</v>
      </c>
      <c r="D6" s="405" t="s">
        <v>1</v>
      </c>
      <c r="E6" s="415" t="s">
        <v>3</v>
      </c>
      <c r="F6" s="410" t="s">
        <v>42</v>
      </c>
      <c r="G6" s="563" t="s">
        <v>13</v>
      </c>
      <c r="H6" s="412" t="s">
        <v>15</v>
      </c>
      <c r="I6" s="413"/>
      <c r="J6" s="413"/>
      <c r="K6" s="413"/>
      <c r="L6" s="414"/>
      <c r="M6" s="410" t="s">
        <v>14</v>
      </c>
      <c r="N6" s="415" t="s">
        <v>7</v>
      </c>
      <c r="O6" s="415" t="s">
        <v>8</v>
      </c>
    </row>
    <row r="7" spans="2:15" s="2" customFormat="1" ht="38.25" customHeight="1" thickBot="1">
      <c r="B7" s="402"/>
      <c r="C7" s="402"/>
      <c r="D7" s="380"/>
      <c r="E7" s="402"/>
      <c r="F7" s="401"/>
      <c r="G7" s="564"/>
      <c r="H7" s="21">
        <v>1</v>
      </c>
      <c r="I7" s="22">
        <v>2</v>
      </c>
      <c r="J7" s="22">
        <v>3</v>
      </c>
      <c r="K7" s="22">
        <v>4</v>
      </c>
      <c r="L7" s="23">
        <v>5</v>
      </c>
      <c r="M7" s="401"/>
      <c r="N7" s="402"/>
      <c r="O7" s="402"/>
    </row>
    <row r="8" spans="2:15" ht="12.75">
      <c r="B8" s="546">
        <v>1</v>
      </c>
      <c r="C8" s="556" t="s">
        <v>44</v>
      </c>
      <c r="D8" s="546" t="s">
        <v>278</v>
      </c>
      <c r="E8" s="556" t="s">
        <v>279</v>
      </c>
      <c r="F8" s="550">
        <v>0.0625</v>
      </c>
      <c r="G8" s="540">
        <v>1</v>
      </c>
      <c r="H8" s="506">
        <v>94</v>
      </c>
      <c r="I8" s="509">
        <v>93</v>
      </c>
      <c r="J8" s="509">
        <v>95</v>
      </c>
      <c r="K8" s="509">
        <v>95</v>
      </c>
      <c r="L8" s="513">
        <v>97</v>
      </c>
      <c r="M8" s="529">
        <f>(SUM(H8:L9)-((MIN(H8:L9)+MAX(H8:L9))))/3</f>
        <v>94.66666666666667</v>
      </c>
      <c r="N8" s="510">
        <v>96.33</v>
      </c>
      <c r="O8" s="510">
        <v>1</v>
      </c>
    </row>
    <row r="9" spans="2:15" ht="12.75">
      <c r="B9" s="545"/>
      <c r="C9" s="557"/>
      <c r="D9" s="545"/>
      <c r="E9" s="557"/>
      <c r="F9" s="551"/>
      <c r="G9" s="541"/>
      <c r="H9" s="420"/>
      <c r="I9" s="421"/>
      <c r="J9" s="421"/>
      <c r="K9" s="421"/>
      <c r="L9" s="422"/>
      <c r="M9" s="530"/>
      <c r="N9" s="511"/>
      <c r="O9" s="511"/>
    </row>
    <row r="10" spans="2:15" ht="12.75">
      <c r="B10" s="545"/>
      <c r="C10" s="557"/>
      <c r="D10" s="545"/>
      <c r="E10" s="557"/>
      <c r="F10" s="551"/>
      <c r="G10" s="542">
        <v>2</v>
      </c>
      <c r="H10" s="507">
        <v>98</v>
      </c>
      <c r="I10" s="514">
        <v>95</v>
      </c>
      <c r="J10" s="514">
        <v>96</v>
      </c>
      <c r="K10" s="514">
        <v>95</v>
      </c>
      <c r="L10" s="516">
        <v>98</v>
      </c>
      <c r="M10" s="531">
        <f>(SUM(H10:L11)-((MIN(H10:L11)+MAX(H10:L11))))/3</f>
        <v>96.33333333333333</v>
      </c>
      <c r="N10" s="511"/>
      <c r="O10" s="511"/>
    </row>
    <row r="11" spans="2:15" ht="13.5" thickBot="1">
      <c r="B11" s="543"/>
      <c r="C11" s="558"/>
      <c r="D11" s="543"/>
      <c r="E11" s="558"/>
      <c r="F11" s="552"/>
      <c r="G11" s="543"/>
      <c r="H11" s="508"/>
      <c r="I11" s="515"/>
      <c r="J11" s="515"/>
      <c r="K11" s="515"/>
      <c r="L11" s="517"/>
      <c r="M11" s="532"/>
      <c r="N11" s="512"/>
      <c r="O11" s="512"/>
    </row>
    <row r="12" spans="2:15" ht="12.75">
      <c r="B12" s="546">
        <v>2</v>
      </c>
      <c r="C12" s="556" t="s">
        <v>44</v>
      </c>
      <c r="D12" s="546" t="s">
        <v>274</v>
      </c>
      <c r="E12" s="556" t="s">
        <v>277</v>
      </c>
      <c r="F12" s="550">
        <v>0.0625</v>
      </c>
      <c r="G12" s="540">
        <v>1</v>
      </c>
      <c r="H12" s="506">
        <v>75</v>
      </c>
      <c r="I12" s="509">
        <v>70</v>
      </c>
      <c r="J12" s="509">
        <v>70</v>
      </c>
      <c r="K12" s="509">
        <v>75</v>
      </c>
      <c r="L12" s="513">
        <v>70</v>
      </c>
      <c r="M12" s="529">
        <f>(SUM(H12:L13)-((MIN(H12:L13)+MAX(H12:L13))))/3</f>
        <v>71.66666666666667</v>
      </c>
      <c r="N12" s="510">
        <v>88.33</v>
      </c>
      <c r="O12" s="510">
        <v>2</v>
      </c>
    </row>
    <row r="13" spans="2:15" ht="12.75">
      <c r="B13" s="545"/>
      <c r="C13" s="557"/>
      <c r="D13" s="545"/>
      <c r="E13" s="557"/>
      <c r="F13" s="551"/>
      <c r="G13" s="541"/>
      <c r="H13" s="420"/>
      <c r="I13" s="421"/>
      <c r="J13" s="421"/>
      <c r="K13" s="421"/>
      <c r="L13" s="422"/>
      <c r="M13" s="530"/>
      <c r="N13" s="511"/>
      <c r="O13" s="511"/>
    </row>
    <row r="14" spans="2:15" ht="12.75">
      <c r="B14" s="545"/>
      <c r="C14" s="557"/>
      <c r="D14" s="545"/>
      <c r="E14" s="557"/>
      <c r="F14" s="551"/>
      <c r="G14" s="542">
        <v>2</v>
      </c>
      <c r="H14" s="507">
        <v>90</v>
      </c>
      <c r="I14" s="514">
        <v>90</v>
      </c>
      <c r="J14" s="514">
        <v>85</v>
      </c>
      <c r="K14" s="514">
        <v>90</v>
      </c>
      <c r="L14" s="516">
        <v>85</v>
      </c>
      <c r="M14" s="531">
        <f>(SUM(H14:L15)-((MIN(H14:L15)+MAX(H14:L15))))/3</f>
        <v>88.33333333333333</v>
      </c>
      <c r="N14" s="511"/>
      <c r="O14" s="511"/>
    </row>
    <row r="15" spans="2:15" ht="13.5" thickBot="1">
      <c r="B15" s="543"/>
      <c r="C15" s="558"/>
      <c r="D15" s="543"/>
      <c r="E15" s="558"/>
      <c r="F15" s="552"/>
      <c r="G15" s="543"/>
      <c r="H15" s="508"/>
      <c r="I15" s="515"/>
      <c r="J15" s="515"/>
      <c r="K15" s="515"/>
      <c r="L15" s="517"/>
      <c r="M15" s="532"/>
      <c r="N15" s="512"/>
      <c r="O15" s="512"/>
    </row>
    <row r="16" spans="2:15" ht="12.75">
      <c r="B16" s="553" t="s">
        <v>284</v>
      </c>
      <c r="C16" s="556" t="s">
        <v>44</v>
      </c>
      <c r="D16" s="546" t="s">
        <v>290</v>
      </c>
      <c r="E16" s="556" t="s">
        <v>291</v>
      </c>
      <c r="F16" s="550">
        <v>0.0625</v>
      </c>
      <c r="G16" s="540">
        <v>1</v>
      </c>
      <c r="H16" s="506">
        <v>70</v>
      </c>
      <c r="I16" s="509">
        <v>74</v>
      </c>
      <c r="J16" s="509">
        <v>74</v>
      </c>
      <c r="K16" s="509">
        <v>72</v>
      </c>
      <c r="L16" s="513">
        <v>70</v>
      </c>
      <c r="M16" s="529">
        <f>(SUM(H16:L17)-((MIN(H16:L17)+MAX(H16:L17))))/3</f>
        <v>72</v>
      </c>
      <c r="N16" s="529">
        <v>82</v>
      </c>
      <c r="O16" s="510">
        <v>3</v>
      </c>
    </row>
    <row r="17" spans="2:15" ht="12.75">
      <c r="B17" s="554"/>
      <c r="C17" s="557"/>
      <c r="D17" s="545"/>
      <c r="E17" s="557"/>
      <c r="F17" s="551"/>
      <c r="G17" s="541"/>
      <c r="H17" s="420"/>
      <c r="I17" s="421"/>
      <c r="J17" s="421"/>
      <c r="K17" s="421"/>
      <c r="L17" s="422"/>
      <c r="M17" s="530"/>
      <c r="N17" s="535"/>
      <c r="O17" s="511"/>
    </row>
    <row r="18" spans="2:15" ht="12.75">
      <c r="B18" s="554"/>
      <c r="C18" s="557"/>
      <c r="D18" s="545"/>
      <c r="E18" s="557"/>
      <c r="F18" s="551"/>
      <c r="G18" s="542">
        <v>2</v>
      </c>
      <c r="H18" s="507">
        <v>80</v>
      </c>
      <c r="I18" s="514">
        <v>83</v>
      </c>
      <c r="J18" s="514">
        <v>85</v>
      </c>
      <c r="K18" s="514">
        <v>83</v>
      </c>
      <c r="L18" s="516">
        <v>80</v>
      </c>
      <c r="M18" s="531">
        <f>(SUM(H18:L19)-((MIN(H18:L19)+MAX(H18:L19))))/3</f>
        <v>82</v>
      </c>
      <c r="N18" s="535"/>
      <c r="O18" s="511"/>
    </row>
    <row r="19" spans="2:15" ht="13.5" thickBot="1">
      <c r="B19" s="555"/>
      <c r="C19" s="558"/>
      <c r="D19" s="543"/>
      <c r="E19" s="558"/>
      <c r="F19" s="552"/>
      <c r="G19" s="543"/>
      <c r="H19" s="508"/>
      <c r="I19" s="515"/>
      <c r="J19" s="515"/>
      <c r="K19" s="515"/>
      <c r="L19" s="517"/>
      <c r="M19" s="532"/>
      <c r="N19" s="532"/>
      <c r="O19" s="512"/>
    </row>
    <row r="20" spans="2:15" ht="12.75" customHeight="1">
      <c r="B20" s="546">
        <v>3</v>
      </c>
      <c r="C20" s="556" t="s">
        <v>44</v>
      </c>
      <c r="D20" s="546" t="s">
        <v>272</v>
      </c>
      <c r="E20" s="556" t="s">
        <v>280</v>
      </c>
      <c r="F20" s="550">
        <v>0.052083333333333336</v>
      </c>
      <c r="G20" s="540">
        <v>1</v>
      </c>
      <c r="H20" s="506">
        <v>78</v>
      </c>
      <c r="I20" s="509">
        <v>78</v>
      </c>
      <c r="J20" s="509">
        <v>80</v>
      </c>
      <c r="K20" s="509">
        <v>78</v>
      </c>
      <c r="L20" s="513">
        <v>75</v>
      </c>
      <c r="M20" s="529">
        <f>(SUM(H20:L21)-((MIN(H20:L21)+MAX(H20:L21))))/3</f>
        <v>78</v>
      </c>
      <c r="N20" s="529">
        <v>78</v>
      </c>
      <c r="O20" s="560">
        <v>4</v>
      </c>
    </row>
    <row r="21" spans="2:15" ht="12.75">
      <c r="B21" s="545"/>
      <c r="C21" s="557"/>
      <c r="D21" s="545"/>
      <c r="E21" s="557"/>
      <c r="F21" s="551"/>
      <c r="G21" s="541"/>
      <c r="H21" s="420"/>
      <c r="I21" s="421"/>
      <c r="J21" s="421"/>
      <c r="K21" s="421"/>
      <c r="L21" s="422"/>
      <c r="M21" s="530"/>
      <c r="N21" s="535"/>
      <c r="O21" s="561"/>
    </row>
    <row r="22" spans="2:15" ht="12.75">
      <c r="B22" s="545"/>
      <c r="C22" s="557"/>
      <c r="D22" s="545"/>
      <c r="E22" s="557"/>
      <c r="F22" s="551"/>
      <c r="G22" s="542">
        <v>2</v>
      </c>
      <c r="H22" s="507">
        <v>77</v>
      </c>
      <c r="I22" s="514">
        <v>78</v>
      </c>
      <c r="J22" s="514">
        <v>75</v>
      </c>
      <c r="K22" s="514">
        <v>78</v>
      </c>
      <c r="L22" s="516">
        <v>74</v>
      </c>
      <c r="M22" s="531">
        <f>(SUM(H22:L23)-((MIN(H22:L23)+MAX(H22:L23))))/3</f>
        <v>76.66666666666667</v>
      </c>
      <c r="N22" s="535"/>
      <c r="O22" s="561"/>
    </row>
    <row r="23" spans="2:15" ht="13.5" thickBot="1">
      <c r="B23" s="543"/>
      <c r="C23" s="558"/>
      <c r="D23" s="543"/>
      <c r="E23" s="558"/>
      <c r="F23" s="552"/>
      <c r="G23" s="543"/>
      <c r="H23" s="508"/>
      <c r="I23" s="515"/>
      <c r="J23" s="515"/>
      <c r="K23" s="515"/>
      <c r="L23" s="517"/>
      <c r="M23" s="532"/>
      <c r="N23" s="532"/>
      <c r="O23" s="562"/>
    </row>
    <row r="24" spans="2:15" ht="12.75">
      <c r="B24" s="546">
        <v>4</v>
      </c>
      <c r="C24" s="556" t="s">
        <v>146</v>
      </c>
      <c r="D24" s="546" t="s">
        <v>327</v>
      </c>
      <c r="E24" s="556" t="s">
        <v>328</v>
      </c>
      <c r="F24" s="550">
        <v>0.06944444444444443</v>
      </c>
      <c r="G24" s="540">
        <v>1</v>
      </c>
      <c r="H24" s="506">
        <v>0</v>
      </c>
      <c r="I24" s="509">
        <v>0</v>
      </c>
      <c r="J24" s="509">
        <v>0</v>
      </c>
      <c r="K24" s="509">
        <v>0</v>
      </c>
      <c r="L24" s="513">
        <v>0</v>
      </c>
      <c r="M24" s="529">
        <f>(SUM(H24:L25)-((MIN(H24:L25)+MAX(H24:L25))))/3</f>
        <v>0</v>
      </c>
      <c r="N24" s="510"/>
      <c r="O24" s="510"/>
    </row>
    <row r="25" spans="2:15" ht="12.75">
      <c r="B25" s="545"/>
      <c r="C25" s="557"/>
      <c r="D25" s="545"/>
      <c r="E25" s="557"/>
      <c r="F25" s="551"/>
      <c r="G25" s="541"/>
      <c r="H25" s="420"/>
      <c r="I25" s="421"/>
      <c r="J25" s="421"/>
      <c r="K25" s="421"/>
      <c r="L25" s="422"/>
      <c r="M25" s="530"/>
      <c r="N25" s="511"/>
      <c r="O25" s="511"/>
    </row>
    <row r="26" spans="2:15" ht="12.75">
      <c r="B26" s="545"/>
      <c r="C26" s="557"/>
      <c r="D26" s="545"/>
      <c r="E26" s="557"/>
      <c r="F26" s="551"/>
      <c r="G26" s="542">
        <v>2</v>
      </c>
      <c r="H26" s="507"/>
      <c r="I26" s="514"/>
      <c r="J26" s="514"/>
      <c r="K26" s="514"/>
      <c r="L26" s="516"/>
      <c r="M26" s="531">
        <f>(SUM(H26:L27)-((MIN(H26:L27)+MAX(H26:L27))))/3</f>
        <v>0</v>
      </c>
      <c r="N26" s="511"/>
      <c r="O26" s="511"/>
    </row>
    <row r="27" spans="2:15" ht="13.5" thickBot="1">
      <c r="B27" s="543"/>
      <c r="C27" s="558"/>
      <c r="D27" s="543"/>
      <c r="E27" s="558"/>
      <c r="F27" s="552"/>
      <c r="G27" s="543"/>
      <c r="H27" s="508"/>
      <c r="I27" s="515"/>
      <c r="J27" s="515"/>
      <c r="K27" s="515"/>
      <c r="L27" s="517"/>
      <c r="M27" s="532"/>
      <c r="N27" s="512"/>
      <c r="O27" s="512"/>
    </row>
    <row r="28" spans="2:15" ht="12.75">
      <c r="B28" s="546">
        <v>5</v>
      </c>
      <c r="C28" s="556" t="s">
        <v>146</v>
      </c>
      <c r="D28" s="546" t="s">
        <v>329</v>
      </c>
      <c r="E28" s="556" t="s">
        <v>330</v>
      </c>
      <c r="F28" s="550">
        <v>0.06944444444444443</v>
      </c>
      <c r="G28" s="540">
        <v>1</v>
      </c>
      <c r="H28" s="506">
        <v>0</v>
      </c>
      <c r="I28" s="509">
        <v>0</v>
      </c>
      <c r="J28" s="509">
        <v>0</v>
      </c>
      <c r="K28" s="509">
        <v>0</v>
      </c>
      <c r="L28" s="513">
        <v>0</v>
      </c>
      <c r="M28" s="529">
        <f>(SUM(H28:L29)-((MIN(H28:L29)+MAX(H28:L29))))/3</f>
        <v>0</v>
      </c>
      <c r="N28" s="510"/>
      <c r="O28" s="510"/>
    </row>
    <row r="29" spans="2:15" ht="12.75">
      <c r="B29" s="545"/>
      <c r="C29" s="557"/>
      <c r="D29" s="545"/>
      <c r="E29" s="557"/>
      <c r="F29" s="551"/>
      <c r="G29" s="541"/>
      <c r="H29" s="420"/>
      <c r="I29" s="421"/>
      <c r="J29" s="421"/>
      <c r="K29" s="421"/>
      <c r="L29" s="422"/>
      <c r="M29" s="530"/>
      <c r="N29" s="511"/>
      <c r="O29" s="511"/>
    </row>
    <row r="30" spans="2:15" ht="12.75">
      <c r="B30" s="545"/>
      <c r="C30" s="557"/>
      <c r="D30" s="545"/>
      <c r="E30" s="557"/>
      <c r="F30" s="551"/>
      <c r="G30" s="542">
        <v>2</v>
      </c>
      <c r="H30" s="507"/>
      <c r="I30" s="514"/>
      <c r="J30" s="514"/>
      <c r="K30" s="514"/>
      <c r="L30" s="516"/>
      <c r="M30" s="531">
        <f>(SUM(H30:L31)-((MIN(H30:L31)+MAX(H30:L31))))/3</f>
        <v>0</v>
      </c>
      <c r="N30" s="511"/>
      <c r="O30" s="511"/>
    </row>
    <row r="31" spans="2:15" ht="13.5" thickBot="1">
      <c r="B31" s="543"/>
      <c r="C31" s="558"/>
      <c r="D31" s="543"/>
      <c r="E31" s="558"/>
      <c r="F31" s="552"/>
      <c r="G31" s="543"/>
      <c r="H31" s="508"/>
      <c r="I31" s="515"/>
      <c r="J31" s="515"/>
      <c r="K31" s="515"/>
      <c r="L31" s="517"/>
      <c r="M31" s="532"/>
      <c r="N31" s="512"/>
      <c r="O31" s="512"/>
    </row>
    <row r="32" spans="2:15" ht="12.75">
      <c r="B32" s="546">
        <v>6</v>
      </c>
      <c r="C32" s="556" t="s">
        <v>146</v>
      </c>
      <c r="D32" s="546" t="s">
        <v>331</v>
      </c>
      <c r="E32" s="556" t="s">
        <v>332</v>
      </c>
      <c r="F32" s="550">
        <v>0.06944444444444443</v>
      </c>
      <c r="G32" s="540">
        <v>1</v>
      </c>
      <c r="H32" s="506">
        <v>0</v>
      </c>
      <c r="I32" s="509">
        <v>0</v>
      </c>
      <c r="J32" s="509">
        <v>0</v>
      </c>
      <c r="K32" s="509">
        <v>0</v>
      </c>
      <c r="L32" s="513">
        <v>0</v>
      </c>
      <c r="M32" s="529">
        <f>(SUM(H32:L33)-((MIN(H32:L33)+MAX(H32:L33))))/3</f>
        <v>0</v>
      </c>
      <c r="N32" s="510"/>
      <c r="O32" s="510"/>
    </row>
    <row r="33" spans="2:15" ht="12.75">
      <c r="B33" s="545"/>
      <c r="C33" s="557"/>
      <c r="D33" s="545"/>
      <c r="E33" s="557"/>
      <c r="F33" s="551"/>
      <c r="G33" s="541"/>
      <c r="H33" s="420"/>
      <c r="I33" s="421"/>
      <c r="J33" s="421"/>
      <c r="K33" s="421"/>
      <c r="L33" s="422"/>
      <c r="M33" s="530"/>
      <c r="N33" s="511"/>
      <c r="O33" s="511"/>
    </row>
    <row r="34" spans="2:15" ht="12.75">
      <c r="B34" s="545"/>
      <c r="C34" s="557"/>
      <c r="D34" s="545"/>
      <c r="E34" s="557"/>
      <c r="F34" s="551"/>
      <c r="G34" s="542">
        <v>2</v>
      </c>
      <c r="H34" s="507"/>
      <c r="I34" s="514"/>
      <c r="J34" s="514"/>
      <c r="K34" s="514"/>
      <c r="L34" s="516"/>
      <c r="M34" s="531">
        <f>(SUM(H34:L35)-((MIN(H34:L35)+MAX(H34:L35))))/3</f>
        <v>0</v>
      </c>
      <c r="N34" s="511"/>
      <c r="O34" s="511"/>
    </row>
    <row r="35" spans="2:15" ht="13.5" thickBot="1">
      <c r="B35" s="543"/>
      <c r="C35" s="558"/>
      <c r="D35" s="543"/>
      <c r="E35" s="558"/>
      <c r="F35" s="552"/>
      <c r="G35" s="543"/>
      <c r="H35" s="508"/>
      <c r="I35" s="515"/>
      <c r="J35" s="515"/>
      <c r="K35" s="515"/>
      <c r="L35" s="517"/>
      <c r="M35" s="532"/>
      <c r="N35" s="512"/>
      <c r="O35" s="512"/>
    </row>
    <row r="36" ht="19.5" customHeight="1" thickBot="1"/>
    <row r="37" spans="2:7" ht="19.5" customHeight="1" thickBot="1">
      <c r="B37" s="467" t="s">
        <v>27</v>
      </c>
      <c r="C37" s="446"/>
      <c r="D37" s="33" t="s">
        <v>18</v>
      </c>
      <c r="E37" s="33" t="s">
        <v>19</v>
      </c>
      <c r="F37" s="433" t="s">
        <v>20</v>
      </c>
      <c r="G37" s="468"/>
    </row>
    <row r="38" spans="2:7" ht="19.5" customHeight="1">
      <c r="B38" s="481" t="s">
        <v>25</v>
      </c>
      <c r="C38" s="559"/>
      <c r="D38" s="8" t="s">
        <v>292</v>
      </c>
      <c r="E38" s="8" t="s">
        <v>293</v>
      </c>
      <c r="F38" s="520"/>
      <c r="G38" s="521"/>
    </row>
    <row r="39" spans="2:7" ht="19.5" customHeight="1">
      <c r="B39" s="523">
        <v>2</v>
      </c>
      <c r="C39" s="524"/>
      <c r="D39" s="4" t="s">
        <v>294</v>
      </c>
      <c r="E39" s="4" t="s">
        <v>295</v>
      </c>
      <c r="F39" s="518"/>
      <c r="G39" s="391"/>
    </row>
    <row r="40" spans="2:7" ht="19.5" customHeight="1">
      <c r="B40" s="523">
        <v>3</v>
      </c>
      <c r="C40" s="524"/>
      <c r="D40" s="4" t="s">
        <v>296</v>
      </c>
      <c r="E40" s="4" t="s">
        <v>297</v>
      </c>
      <c r="F40" s="386"/>
      <c r="G40" s="464"/>
    </row>
    <row r="41" spans="2:7" ht="19.5" customHeight="1">
      <c r="B41" s="523">
        <v>4</v>
      </c>
      <c r="C41" s="524"/>
      <c r="D41" s="4" t="s">
        <v>298</v>
      </c>
      <c r="E41" s="4" t="s">
        <v>299</v>
      </c>
      <c r="F41" s="386"/>
      <c r="G41" s="464"/>
    </row>
    <row r="42" spans="2:7" ht="19.5" customHeight="1">
      <c r="B42" s="523">
        <v>5</v>
      </c>
      <c r="C42" s="524"/>
      <c r="D42" s="4" t="s">
        <v>340</v>
      </c>
      <c r="E42" s="4" t="s">
        <v>300</v>
      </c>
      <c r="F42" s="386"/>
      <c r="G42" s="464"/>
    </row>
    <row r="43" spans="2:7" ht="19.5" customHeight="1">
      <c r="B43" s="525" t="s">
        <v>22</v>
      </c>
      <c r="C43" s="526"/>
      <c r="D43" s="4" t="s">
        <v>339</v>
      </c>
      <c r="E43" s="4" t="s">
        <v>338</v>
      </c>
      <c r="F43" s="386"/>
      <c r="G43" s="464"/>
    </row>
    <row r="44" spans="2:7" ht="19.5" customHeight="1" thickBot="1">
      <c r="B44" s="527" t="s">
        <v>23</v>
      </c>
      <c r="C44" s="528"/>
      <c r="D44" s="50" t="s">
        <v>301</v>
      </c>
      <c r="E44" s="50" t="s">
        <v>456</v>
      </c>
      <c r="F44" s="388"/>
      <c r="G44" s="466"/>
    </row>
  </sheetData>
  <mergeCells count="173">
    <mergeCell ref="B6:B7"/>
    <mergeCell ref="C6:C7"/>
    <mergeCell ref="D6:D7"/>
    <mergeCell ref="E6:E7"/>
    <mergeCell ref="F6:F7"/>
    <mergeCell ref="G6:G7"/>
    <mergeCell ref="H6:L6"/>
    <mergeCell ref="M6:M7"/>
    <mergeCell ref="N6:N7"/>
    <mergeCell ref="O6:O7"/>
    <mergeCell ref="B8:B11"/>
    <mergeCell ref="C8:C11"/>
    <mergeCell ref="E8:E11"/>
    <mergeCell ref="F8:F11"/>
    <mergeCell ref="G8:G9"/>
    <mergeCell ref="H8:H9"/>
    <mergeCell ref="I8:I9"/>
    <mergeCell ref="J8:J9"/>
    <mergeCell ref="K8:K9"/>
    <mergeCell ref="L8:L9"/>
    <mergeCell ref="M8:M9"/>
    <mergeCell ref="N8:N11"/>
    <mergeCell ref="M10:M11"/>
    <mergeCell ref="L10:L11"/>
    <mergeCell ref="K10:K11"/>
    <mergeCell ref="O8:O11"/>
    <mergeCell ref="O12:O15"/>
    <mergeCell ref="M14:M15"/>
    <mergeCell ref="G14:G15"/>
    <mergeCell ref="K12:K13"/>
    <mergeCell ref="L12:L13"/>
    <mergeCell ref="M12:M13"/>
    <mergeCell ref="N12:N15"/>
    <mergeCell ref="K14:K15"/>
    <mergeCell ref="L14:L15"/>
    <mergeCell ref="B12:B15"/>
    <mergeCell ref="C12:C15"/>
    <mergeCell ref="D12:D15"/>
    <mergeCell ref="E12:E15"/>
    <mergeCell ref="G12:G13"/>
    <mergeCell ref="J12:J13"/>
    <mergeCell ref="H14:H15"/>
    <mergeCell ref="I14:I15"/>
    <mergeCell ref="J14:J15"/>
    <mergeCell ref="H12:H13"/>
    <mergeCell ref="I12:I13"/>
    <mergeCell ref="N24:N27"/>
    <mergeCell ref="O24:O27"/>
    <mergeCell ref="J26:J27"/>
    <mergeCell ref="K26:K27"/>
    <mergeCell ref="L26:L27"/>
    <mergeCell ref="M26:M27"/>
    <mergeCell ref="J24:J25"/>
    <mergeCell ref="K24:K25"/>
    <mergeCell ref="L24:L25"/>
    <mergeCell ref="M24:M25"/>
    <mergeCell ref="F24:F27"/>
    <mergeCell ref="G24:G25"/>
    <mergeCell ref="H24:H25"/>
    <mergeCell ref="I24:I25"/>
    <mergeCell ref="G26:G27"/>
    <mergeCell ref="H26:H27"/>
    <mergeCell ref="I26:I27"/>
    <mergeCell ref="B24:B27"/>
    <mergeCell ref="C24:C27"/>
    <mergeCell ref="D24:D27"/>
    <mergeCell ref="E24:E27"/>
    <mergeCell ref="I22:I23"/>
    <mergeCell ref="J22:J23"/>
    <mergeCell ref="K22:K23"/>
    <mergeCell ref="L22:L23"/>
    <mergeCell ref="L20:L21"/>
    <mergeCell ref="M20:M21"/>
    <mergeCell ref="N20:N23"/>
    <mergeCell ref="O20:O23"/>
    <mergeCell ref="M22:M23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G22:G23"/>
    <mergeCell ref="H22:H23"/>
    <mergeCell ref="B20:B23"/>
    <mergeCell ref="C20:C23"/>
    <mergeCell ref="D20:D23"/>
    <mergeCell ref="E20:E23"/>
    <mergeCell ref="F20:F23"/>
    <mergeCell ref="G20:G21"/>
    <mergeCell ref="I20:I21"/>
    <mergeCell ref="J20:J21"/>
    <mergeCell ref="K20:K21"/>
    <mergeCell ref="D8:D11"/>
    <mergeCell ref="H20:H21"/>
    <mergeCell ref="J10:J11"/>
    <mergeCell ref="I10:I11"/>
    <mergeCell ref="H10:H11"/>
    <mergeCell ref="G10:G11"/>
    <mergeCell ref="F12:F15"/>
    <mergeCell ref="B28:B31"/>
    <mergeCell ref="C28:C31"/>
    <mergeCell ref="D28:D31"/>
    <mergeCell ref="E28:E31"/>
    <mergeCell ref="K28:K29"/>
    <mergeCell ref="L28:L29"/>
    <mergeCell ref="M28:M29"/>
    <mergeCell ref="F28:F31"/>
    <mergeCell ref="G28:G29"/>
    <mergeCell ref="H28:H29"/>
    <mergeCell ref="I28:I29"/>
    <mergeCell ref="N28:N31"/>
    <mergeCell ref="O28:O31"/>
    <mergeCell ref="G30:G31"/>
    <mergeCell ref="H30:H31"/>
    <mergeCell ref="I30:I31"/>
    <mergeCell ref="J30:J31"/>
    <mergeCell ref="K30:K31"/>
    <mergeCell ref="L30:L31"/>
    <mergeCell ref="M30:M31"/>
    <mergeCell ref="J28:J29"/>
    <mergeCell ref="B32:B35"/>
    <mergeCell ref="C32:C35"/>
    <mergeCell ref="D32:D35"/>
    <mergeCell ref="E32:E35"/>
    <mergeCell ref="K32:K33"/>
    <mergeCell ref="L32:L33"/>
    <mergeCell ref="M32:M33"/>
    <mergeCell ref="F32:F35"/>
    <mergeCell ref="G32:G33"/>
    <mergeCell ref="H32:H33"/>
    <mergeCell ref="I32:I33"/>
    <mergeCell ref="N32:N35"/>
    <mergeCell ref="O32:O35"/>
    <mergeCell ref="G34:G35"/>
    <mergeCell ref="H34:H35"/>
    <mergeCell ref="I34:I35"/>
    <mergeCell ref="J34:J35"/>
    <mergeCell ref="K34:K35"/>
    <mergeCell ref="L34:L35"/>
    <mergeCell ref="M34:M35"/>
    <mergeCell ref="J32:J33"/>
    <mergeCell ref="B16:B19"/>
    <mergeCell ref="C16:C19"/>
    <mergeCell ref="D16:D19"/>
    <mergeCell ref="E16:E19"/>
    <mergeCell ref="K16:K17"/>
    <mergeCell ref="L16:L17"/>
    <mergeCell ref="M16:M17"/>
    <mergeCell ref="F16:F19"/>
    <mergeCell ref="G16:G17"/>
    <mergeCell ref="H16:H17"/>
    <mergeCell ref="I16:I17"/>
    <mergeCell ref="N16:N19"/>
    <mergeCell ref="O16:O19"/>
    <mergeCell ref="G18:G19"/>
    <mergeCell ref="H18:H19"/>
    <mergeCell ref="I18:I19"/>
    <mergeCell ref="J18:J19"/>
    <mergeCell ref="K18:K19"/>
    <mergeCell ref="L18:L19"/>
    <mergeCell ref="M18:M19"/>
    <mergeCell ref="J16:J17"/>
  </mergeCells>
  <printOptions/>
  <pageMargins left="0.24" right="0.75" top="0.2" bottom="0.23" header="0.18" footer="0.22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696"/>
  <sheetViews>
    <sheetView workbookViewId="0" topLeftCell="A8">
      <selection activeCell="C36" sqref="C36"/>
    </sheetView>
  </sheetViews>
  <sheetFormatPr defaultColWidth="9.00390625" defaultRowHeight="12.75"/>
  <cols>
    <col min="1" max="1" width="4.375" style="207" customWidth="1"/>
    <col min="2" max="2" width="11.625" style="208" customWidth="1"/>
    <col min="3" max="3" width="22.25390625" style="208" customWidth="1"/>
    <col min="4" max="4" width="7.875" style="208" customWidth="1"/>
    <col min="5" max="5" width="15.625" style="208" customWidth="1"/>
    <col min="6" max="6" width="5.75390625" style="208" customWidth="1"/>
    <col min="7" max="7" width="6.625" style="208" customWidth="1"/>
    <col min="8" max="8" width="5.625" style="208" customWidth="1"/>
    <col min="9" max="9" width="5.125" style="209" customWidth="1"/>
    <col min="10" max="10" width="5.375" style="210" customWidth="1"/>
    <col min="11" max="11" width="11.25390625" style="207" customWidth="1"/>
    <col min="12" max="12" width="8.625" style="211" customWidth="1"/>
    <col min="13" max="13" width="6.625" style="212" customWidth="1"/>
    <col min="14" max="14" width="6.125" style="207" customWidth="1"/>
    <col min="15" max="15" width="5.875" style="207" customWidth="1"/>
    <col min="16" max="16" width="10.25390625" style="213" customWidth="1"/>
    <col min="17" max="17" width="3.00390625" style="207" customWidth="1"/>
    <col min="18" max="18" width="6.125" style="207" customWidth="1"/>
    <col min="19" max="19" width="7.375" style="207" customWidth="1"/>
    <col min="20" max="38" width="3.25390625" style="207" customWidth="1"/>
    <col min="39" max="39" width="2.75390625" style="207" customWidth="1"/>
    <col min="40" max="40" width="3.375" style="207" customWidth="1"/>
    <col min="41" max="41" width="3.875" style="207" customWidth="1"/>
    <col min="42" max="43" width="3.625" style="207" customWidth="1"/>
    <col min="44" max="44" width="9.125" style="207" customWidth="1"/>
    <col min="45" max="45" width="9.25390625" style="207" customWidth="1"/>
    <col min="46" max="46" width="8.25390625" style="207" customWidth="1"/>
    <col min="47" max="16384" width="11.375" style="207" customWidth="1"/>
  </cols>
  <sheetData>
    <row r="1" spans="2:7" ht="12.75">
      <c r="B1" s="207"/>
      <c r="C1" s="207"/>
      <c r="D1" s="207"/>
      <c r="E1" s="207"/>
      <c r="F1" s="207"/>
      <c r="G1" s="207"/>
    </row>
    <row r="2" spans="2:16" ht="15.75" customHeight="1">
      <c r="B2" s="565" t="s">
        <v>355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2:16" ht="12.75">
      <c r="B3" s="214"/>
      <c r="C3" s="207"/>
      <c r="D3" s="207"/>
      <c r="E3" s="207"/>
      <c r="F3" s="207"/>
      <c r="G3" s="207"/>
      <c r="H3" s="207"/>
      <c r="I3" s="207"/>
      <c r="J3" s="207"/>
      <c r="L3" s="207"/>
      <c r="M3" s="207"/>
      <c r="P3" s="207"/>
    </row>
    <row r="4" spans="2:16" ht="15.75">
      <c r="B4" s="207"/>
      <c r="C4" s="215" t="s">
        <v>356</v>
      </c>
      <c r="D4" s="207"/>
      <c r="E4" s="207"/>
      <c r="F4" s="207"/>
      <c r="G4" s="207"/>
      <c r="H4" s="207"/>
      <c r="I4" s="207"/>
      <c r="J4" s="207"/>
      <c r="L4" s="207"/>
      <c r="M4" s="216" t="s">
        <v>357</v>
      </c>
      <c r="P4" s="207"/>
    </row>
    <row r="5" ht="6.75" customHeight="1" thickBot="1"/>
    <row r="6" spans="2:17" ht="17.25" customHeight="1">
      <c r="B6" s="566" t="s">
        <v>358</v>
      </c>
      <c r="C6" s="568" t="s">
        <v>1</v>
      </c>
      <c r="D6" s="570" t="s">
        <v>2</v>
      </c>
      <c r="E6" s="572" t="s">
        <v>427</v>
      </c>
      <c r="F6" s="574" t="s">
        <v>359</v>
      </c>
      <c r="G6" s="574" t="s">
        <v>429</v>
      </c>
      <c r="H6" s="576" t="s">
        <v>390</v>
      </c>
      <c r="I6" s="578" t="s">
        <v>360</v>
      </c>
      <c r="J6" s="578" t="s">
        <v>361</v>
      </c>
      <c r="K6" s="576" t="s">
        <v>9</v>
      </c>
      <c r="L6" s="576" t="s">
        <v>362</v>
      </c>
      <c r="M6" s="580" t="s">
        <v>428</v>
      </c>
      <c r="N6" s="580"/>
      <c r="O6" s="580"/>
      <c r="P6" s="581" t="s">
        <v>426</v>
      </c>
      <c r="Q6" s="588" t="s">
        <v>8</v>
      </c>
    </row>
    <row r="7" spans="2:17" ht="79.5" customHeight="1" thickBot="1">
      <c r="B7" s="567"/>
      <c r="C7" s="569"/>
      <c r="D7" s="571"/>
      <c r="E7" s="573"/>
      <c r="F7" s="575"/>
      <c r="G7" s="575"/>
      <c r="H7" s="577"/>
      <c r="I7" s="579"/>
      <c r="J7" s="579"/>
      <c r="K7" s="577"/>
      <c r="L7" s="577"/>
      <c r="M7" s="217">
        <v>1</v>
      </c>
      <c r="N7" s="218">
        <v>2</v>
      </c>
      <c r="O7" s="219">
        <v>3</v>
      </c>
      <c r="P7" s="582"/>
      <c r="Q7" s="589"/>
    </row>
    <row r="8" spans="2:17" ht="13.5" thickBot="1">
      <c r="B8" s="590" t="s">
        <v>363</v>
      </c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2"/>
    </row>
    <row r="9" spans="2:17" ht="12.75">
      <c r="B9" s="220"/>
      <c r="C9" s="221" t="s">
        <v>224</v>
      </c>
      <c r="D9" s="222" t="s">
        <v>167</v>
      </c>
      <c r="E9" s="223" t="s">
        <v>364</v>
      </c>
      <c r="F9" s="224">
        <v>960</v>
      </c>
      <c r="G9" s="225">
        <v>0.42</v>
      </c>
      <c r="H9" s="226">
        <v>4.3</v>
      </c>
      <c r="I9" s="227">
        <f aca="true" t="shared" si="0" ref="I9:I17">F9*SQRT(G9)/(456*POWER(H9,1/3))</f>
        <v>0.8390249656919847</v>
      </c>
      <c r="J9" s="227">
        <f aca="true" t="shared" si="1" ref="J9:J17">IF(I9&gt;1,I9/I9^(2*LOG10(I9)),I9*I9^(2*LOG10(I9)))</f>
        <v>0.861778034652449</v>
      </c>
      <c r="K9" s="228">
        <v>89.33333333333333</v>
      </c>
      <c r="L9" s="224">
        <f aca="true" t="shared" si="2" ref="L9:L17">J9-(K9/200)</f>
        <v>0.4151113679857823</v>
      </c>
      <c r="M9" s="229">
        <v>0</v>
      </c>
      <c r="N9" s="229">
        <v>2780</v>
      </c>
      <c r="O9" s="229">
        <v>2976</v>
      </c>
      <c r="P9" s="266">
        <f aca="true" t="shared" si="3" ref="P9:P17">(M9+N9+O9)*L9</f>
        <v>2389.381034126163</v>
      </c>
      <c r="Q9" s="231">
        <v>1</v>
      </c>
    </row>
    <row r="10" spans="2:17" ht="12.75">
      <c r="B10" s="232"/>
      <c r="C10" s="233" t="s">
        <v>365</v>
      </c>
      <c r="D10" s="234" t="s">
        <v>44</v>
      </c>
      <c r="E10" s="235" t="s">
        <v>366</v>
      </c>
      <c r="F10" s="236">
        <v>860</v>
      </c>
      <c r="G10" s="237">
        <v>0.36</v>
      </c>
      <c r="H10" s="237">
        <v>5.5</v>
      </c>
      <c r="I10" s="238">
        <f t="shared" si="0"/>
        <v>0.6410579579614817</v>
      </c>
      <c r="J10" s="238">
        <f t="shared" si="1"/>
        <v>0.7611576288509224</v>
      </c>
      <c r="K10" s="239">
        <v>90.33333333333333</v>
      </c>
      <c r="L10" s="240">
        <f t="shared" si="2"/>
        <v>0.30949096218425576</v>
      </c>
      <c r="M10" s="241">
        <v>0</v>
      </c>
      <c r="N10" s="242">
        <v>3889</v>
      </c>
      <c r="O10" s="242">
        <v>3900</v>
      </c>
      <c r="P10" s="267">
        <f t="shared" si="3"/>
        <v>2410.625104453168</v>
      </c>
      <c r="Q10" s="371">
        <v>2</v>
      </c>
    </row>
    <row r="11" spans="2:17" ht="12.75">
      <c r="B11" s="232"/>
      <c r="C11" s="233" t="s">
        <v>367</v>
      </c>
      <c r="D11" s="234" t="s">
        <v>44</v>
      </c>
      <c r="E11" s="243" t="s">
        <v>368</v>
      </c>
      <c r="F11" s="236">
        <v>960</v>
      </c>
      <c r="G11" s="237">
        <v>0.329</v>
      </c>
      <c r="H11" s="237">
        <v>4.6</v>
      </c>
      <c r="I11" s="238">
        <f t="shared" si="0"/>
        <v>0.7260809829179774</v>
      </c>
      <c r="J11" s="238">
        <f t="shared" si="1"/>
        <v>0.7936615996948412</v>
      </c>
      <c r="K11" s="239">
        <v>90.33333333333333</v>
      </c>
      <c r="L11" s="240">
        <f t="shared" si="2"/>
        <v>0.3419949330281745</v>
      </c>
      <c r="M11" s="241">
        <v>0</v>
      </c>
      <c r="N11" s="242">
        <v>3785</v>
      </c>
      <c r="O11" s="242">
        <v>3322</v>
      </c>
      <c r="P11" s="267">
        <f t="shared" si="3"/>
        <v>2430.5579890312365</v>
      </c>
      <c r="Q11" s="371">
        <v>3</v>
      </c>
    </row>
    <row r="12" spans="2:17" ht="12.75">
      <c r="B12" s="232"/>
      <c r="C12" s="233" t="s">
        <v>369</v>
      </c>
      <c r="D12" s="234" t="s">
        <v>44</v>
      </c>
      <c r="E12" s="243" t="s">
        <v>370</v>
      </c>
      <c r="F12" s="236">
        <v>893</v>
      </c>
      <c r="G12" s="237">
        <v>0.382</v>
      </c>
      <c r="H12" s="237">
        <v>4.4</v>
      </c>
      <c r="I12" s="238">
        <f t="shared" si="0"/>
        <v>0.7386421253539938</v>
      </c>
      <c r="J12" s="238">
        <f t="shared" si="1"/>
        <v>0.7999323472306661</v>
      </c>
      <c r="K12" s="239">
        <v>89.66666666666667</v>
      </c>
      <c r="L12" s="240">
        <f t="shared" si="2"/>
        <v>0.3515990138973327</v>
      </c>
      <c r="M12" s="241">
        <v>0</v>
      </c>
      <c r="N12" s="242">
        <v>3771</v>
      </c>
      <c r="O12" s="242">
        <v>3885</v>
      </c>
      <c r="P12" s="267">
        <f t="shared" si="3"/>
        <v>2691.842050397979</v>
      </c>
      <c r="Q12" s="371">
        <v>4</v>
      </c>
    </row>
    <row r="13" spans="2:17" ht="12.75">
      <c r="B13" s="232"/>
      <c r="C13" s="233" t="s">
        <v>371</v>
      </c>
      <c r="D13" s="234" t="s">
        <v>101</v>
      </c>
      <c r="E13" s="243" t="s">
        <v>372</v>
      </c>
      <c r="F13" s="236">
        <v>1050</v>
      </c>
      <c r="G13" s="237">
        <v>0.525</v>
      </c>
      <c r="H13" s="237">
        <v>10</v>
      </c>
      <c r="I13" s="238">
        <f t="shared" si="0"/>
        <v>0.7744096832590813</v>
      </c>
      <c r="J13" s="238">
        <f t="shared" si="1"/>
        <v>0.8196449217585309</v>
      </c>
      <c r="K13" s="239">
        <v>91.66666666666667</v>
      </c>
      <c r="L13" s="240">
        <f t="shared" si="2"/>
        <v>0.3613115884251975</v>
      </c>
      <c r="M13" s="241">
        <v>0</v>
      </c>
      <c r="N13" s="242">
        <v>4358</v>
      </c>
      <c r="O13" s="242">
        <v>3155</v>
      </c>
      <c r="P13" s="267">
        <f t="shared" si="3"/>
        <v>2714.533963838509</v>
      </c>
      <c r="Q13" s="371">
        <v>5</v>
      </c>
    </row>
    <row r="14" spans="2:17" ht="12.75">
      <c r="B14" s="232"/>
      <c r="C14" s="233" t="s">
        <v>373</v>
      </c>
      <c r="D14" s="234" t="s">
        <v>101</v>
      </c>
      <c r="E14" s="243" t="s">
        <v>374</v>
      </c>
      <c r="F14" s="236">
        <v>970</v>
      </c>
      <c r="G14" s="237">
        <v>0.352</v>
      </c>
      <c r="H14" s="237">
        <v>5.8</v>
      </c>
      <c r="I14" s="238">
        <f t="shared" si="0"/>
        <v>0.7024286639611854</v>
      </c>
      <c r="J14" s="238">
        <f t="shared" si="1"/>
        <v>0.7828237261014537</v>
      </c>
      <c r="K14" s="239">
        <v>85</v>
      </c>
      <c r="L14" s="240">
        <f t="shared" si="2"/>
        <v>0.3578237261014537</v>
      </c>
      <c r="M14" s="241">
        <v>0</v>
      </c>
      <c r="N14" s="242">
        <v>4352</v>
      </c>
      <c r="O14" s="242">
        <v>3706</v>
      </c>
      <c r="P14" s="267">
        <f t="shared" si="3"/>
        <v>2883.343584925514</v>
      </c>
      <c r="Q14" s="371">
        <v>6</v>
      </c>
    </row>
    <row r="15" spans="2:17" ht="12.75">
      <c r="B15" s="232"/>
      <c r="C15" s="244" t="s">
        <v>375</v>
      </c>
      <c r="D15" s="234" t="s">
        <v>44</v>
      </c>
      <c r="E15" s="243" t="s">
        <v>368</v>
      </c>
      <c r="F15" s="245">
        <v>968</v>
      </c>
      <c r="G15" s="246">
        <v>0.38</v>
      </c>
      <c r="H15" s="237">
        <v>3.3</v>
      </c>
      <c r="I15" s="238">
        <f t="shared" si="0"/>
        <v>0.8789503289120263</v>
      </c>
      <c r="J15" s="238">
        <f t="shared" si="1"/>
        <v>0.8917524782426768</v>
      </c>
      <c r="K15" s="239">
        <v>87</v>
      </c>
      <c r="L15" s="245">
        <f t="shared" si="2"/>
        <v>0.4567524782426768</v>
      </c>
      <c r="M15" s="247">
        <v>0</v>
      </c>
      <c r="N15" s="247">
        <v>3585</v>
      </c>
      <c r="O15" s="247">
        <v>3362</v>
      </c>
      <c r="P15" s="267">
        <f t="shared" si="3"/>
        <v>3173.0594663518755</v>
      </c>
      <c r="Q15" s="371">
        <v>7</v>
      </c>
    </row>
    <row r="16" spans="2:17" ht="12.75">
      <c r="B16" s="232"/>
      <c r="C16" s="244" t="s">
        <v>376</v>
      </c>
      <c r="D16" s="234" t="s">
        <v>44</v>
      </c>
      <c r="E16" s="243" t="s">
        <v>377</v>
      </c>
      <c r="F16" s="245">
        <v>890</v>
      </c>
      <c r="G16" s="246">
        <v>0.4</v>
      </c>
      <c r="H16" s="237">
        <v>4.3</v>
      </c>
      <c r="I16" s="238">
        <f t="shared" si="0"/>
        <v>0.7591000285934992</v>
      </c>
      <c r="J16" s="238">
        <f t="shared" si="1"/>
        <v>0.8108782710335494</v>
      </c>
      <c r="K16" s="239">
        <v>84</v>
      </c>
      <c r="L16" s="245">
        <f t="shared" si="2"/>
        <v>0.3908782710335494</v>
      </c>
      <c r="M16" s="247">
        <v>5270</v>
      </c>
      <c r="N16" s="247">
        <v>3447</v>
      </c>
      <c r="O16" s="247">
        <v>0</v>
      </c>
      <c r="P16" s="267">
        <f t="shared" si="3"/>
        <v>3407.28588859945</v>
      </c>
      <c r="Q16" s="371">
        <v>8</v>
      </c>
    </row>
    <row r="17" spans="2:17" ht="12.75">
      <c r="B17" s="232"/>
      <c r="C17" s="244" t="s">
        <v>378</v>
      </c>
      <c r="D17" s="349" t="s">
        <v>146</v>
      </c>
      <c r="E17" s="242" t="s">
        <v>364</v>
      </c>
      <c r="F17" s="245">
        <v>960</v>
      </c>
      <c r="G17" s="357">
        <v>0.38</v>
      </c>
      <c r="H17" s="330">
        <v>4.4</v>
      </c>
      <c r="I17" s="238">
        <f t="shared" si="0"/>
        <v>0.7919795418558473</v>
      </c>
      <c r="J17" s="238">
        <f t="shared" si="1"/>
        <v>0.8302935911112976</v>
      </c>
      <c r="K17" s="239">
        <v>90</v>
      </c>
      <c r="L17" s="358">
        <f t="shared" si="2"/>
        <v>0.3802935911112976</v>
      </c>
      <c r="M17" s="247">
        <v>0</v>
      </c>
      <c r="N17" s="247">
        <v>6445</v>
      </c>
      <c r="O17" s="247">
        <v>4167</v>
      </c>
      <c r="P17" s="267">
        <f t="shared" si="3"/>
        <v>4035.6755888730904</v>
      </c>
      <c r="Q17" s="371">
        <v>9</v>
      </c>
    </row>
    <row r="18" spans="2:17" ht="13.5" thickBot="1">
      <c r="B18" s="248"/>
      <c r="C18" s="249" t="s">
        <v>446</v>
      </c>
      <c r="D18" s="250" t="s">
        <v>432</v>
      </c>
      <c r="E18" s="251" t="s">
        <v>447</v>
      </c>
      <c r="F18" s="252"/>
      <c r="G18" s="253"/>
      <c r="H18" s="254"/>
      <c r="I18" s="255"/>
      <c r="J18" s="255"/>
      <c r="K18" s="256">
        <v>0</v>
      </c>
      <c r="L18" s="257"/>
      <c r="M18" s="258"/>
      <c r="N18" s="258"/>
      <c r="O18" s="258"/>
      <c r="P18" s="278">
        <v>0</v>
      </c>
      <c r="Q18" s="372"/>
    </row>
    <row r="19" spans="2:17" ht="13.5" thickBot="1">
      <c r="B19" s="593" t="s">
        <v>379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5"/>
    </row>
    <row r="20" spans="2:17" ht="13.5" thickBot="1">
      <c r="B20" s="220"/>
      <c r="C20" s="261" t="s">
        <v>380</v>
      </c>
      <c r="D20" s="262" t="s">
        <v>44</v>
      </c>
      <c r="E20" s="223" t="s">
        <v>364</v>
      </c>
      <c r="F20" s="263">
        <v>960</v>
      </c>
      <c r="G20" s="264">
        <v>0.364</v>
      </c>
      <c r="H20" s="226">
        <v>4.3</v>
      </c>
      <c r="I20" s="227">
        <f>F20*SQRT(G20)/(456*POWER(H20,1/3))</f>
        <v>0.7810897349091918</v>
      </c>
      <c r="J20" s="227">
        <f>IF(I20&gt;1,I20/I20^(2*LOG10(I20)),I20*I20^(2*LOG10(I20)))</f>
        <v>0.8236204304461276</v>
      </c>
      <c r="K20" s="228">
        <v>90.66666666666667</v>
      </c>
      <c r="L20" s="265">
        <f>J20-(K20/200)</f>
        <v>0.3702870971127943</v>
      </c>
      <c r="M20" s="229">
        <v>0</v>
      </c>
      <c r="N20" s="229">
        <v>3394</v>
      </c>
      <c r="O20" s="229">
        <v>3269</v>
      </c>
      <c r="P20" s="266">
        <f>(M20+N20+O20)*L20</f>
        <v>2467.2229280625484</v>
      </c>
      <c r="Q20" s="231">
        <v>1</v>
      </c>
    </row>
    <row r="21" spans="2:17" ht="13.5" thickBot="1">
      <c r="B21" s="232"/>
      <c r="C21" s="233" t="s">
        <v>381</v>
      </c>
      <c r="D21" s="234" t="s">
        <v>101</v>
      </c>
      <c r="E21" s="243" t="s">
        <v>382</v>
      </c>
      <c r="F21" s="236">
        <v>980</v>
      </c>
      <c r="G21" s="237">
        <v>0.577</v>
      </c>
      <c r="H21" s="237">
        <v>12.8</v>
      </c>
      <c r="I21" s="238">
        <f>F21*SQRT(G21)/(456*POWER(H21,1/3))</f>
        <v>0.697877424624091</v>
      </c>
      <c r="J21" s="238">
        <f>IF(I21&gt;1,I21/I21^(2*LOG10(I21)),I21*I21^(2*LOG10(I21)))</f>
        <v>0.7808885552794205</v>
      </c>
      <c r="K21" s="239">
        <v>85.66666666666667</v>
      </c>
      <c r="L21" s="240">
        <f>J21-(K21/200)</f>
        <v>0.3525552219460871</v>
      </c>
      <c r="M21" s="241">
        <v>0</v>
      </c>
      <c r="N21" s="242">
        <v>4649.857142857143</v>
      </c>
      <c r="O21" s="242">
        <v>3160</v>
      </c>
      <c r="P21" s="267">
        <f>(M21+N21+O21)*L21</f>
        <v>2753.405918367234</v>
      </c>
      <c r="Q21" s="231">
        <v>2</v>
      </c>
    </row>
    <row r="22" spans="2:17" ht="13.5" thickBot="1">
      <c r="B22" s="232"/>
      <c r="C22" s="233" t="s">
        <v>265</v>
      </c>
      <c r="D22" s="234" t="s">
        <v>44</v>
      </c>
      <c r="E22" s="242" t="s">
        <v>364</v>
      </c>
      <c r="F22" s="268">
        <v>960</v>
      </c>
      <c r="G22" s="269">
        <v>0.344</v>
      </c>
      <c r="H22" s="237">
        <v>4.4</v>
      </c>
      <c r="I22" s="238">
        <f>F22*SQRT(G22)/(456*POWER(H22,1/3))</f>
        <v>0.7535314553261512</v>
      </c>
      <c r="J22" s="238">
        <f>IF(I22&gt;1,I22/I22^(2*LOG10(I22)),I22*I22^(2*LOG10(I22)))</f>
        <v>0.8078105573965968</v>
      </c>
      <c r="K22" s="239">
        <v>90.33333333333333</v>
      </c>
      <c r="L22" s="270">
        <f>J22-(K22/200)</f>
        <v>0.35614389072993013</v>
      </c>
      <c r="M22" s="247">
        <v>0</v>
      </c>
      <c r="N22" s="247">
        <v>4260</v>
      </c>
      <c r="O22" s="247">
        <v>4816</v>
      </c>
      <c r="P22" s="267">
        <f>(M22+N22+O22)*L22</f>
        <v>3232.361952264846</v>
      </c>
      <c r="Q22" s="231">
        <v>3</v>
      </c>
    </row>
    <row r="23" spans="2:17" ht="13.5" thickBot="1">
      <c r="B23" s="271"/>
      <c r="C23" s="272" t="s">
        <v>383</v>
      </c>
      <c r="D23" s="273" t="s">
        <v>44</v>
      </c>
      <c r="E23" s="274" t="s">
        <v>384</v>
      </c>
      <c r="F23" s="275">
        <v>980</v>
      </c>
      <c r="G23" s="276">
        <v>0.3975</v>
      </c>
      <c r="H23" s="276">
        <v>3.3</v>
      </c>
      <c r="I23" s="255">
        <f>F23*SQRT(G23)/(456*POWER(H23,1/3))</f>
        <v>0.9101056689829624</v>
      </c>
      <c r="J23" s="255">
        <f>IF(I23&gt;1,I23/I23^(2*LOG10(I23)),I23*I23^(2*LOG10(I23)))</f>
        <v>0.9171466371944417</v>
      </c>
      <c r="K23" s="256">
        <v>82</v>
      </c>
      <c r="L23" s="277">
        <f>J23-(K23/200)</f>
        <v>0.5071466371944418</v>
      </c>
      <c r="M23" s="258">
        <v>0</v>
      </c>
      <c r="N23" s="258">
        <v>3783</v>
      </c>
      <c r="O23" s="258">
        <v>3909</v>
      </c>
      <c r="P23" s="278">
        <f>(M23+N23+O23)*L23</f>
        <v>3900.971933299646</v>
      </c>
      <c r="Q23" s="260">
        <v>4</v>
      </c>
    </row>
    <row r="24" ht="12.75">
      <c r="B24" s="279"/>
    </row>
    <row r="25" spans="18:47" ht="13.5" thickBot="1"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</row>
    <row r="26" spans="2:47" ht="13.5" thickBot="1">
      <c r="B26" s="67" t="s">
        <v>28</v>
      </c>
      <c r="C26" s="467" t="s">
        <v>18</v>
      </c>
      <c r="D26" s="468"/>
      <c r="E26" s="446" t="s">
        <v>19</v>
      </c>
      <c r="F26" s="433"/>
      <c r="G26" s="460" t="s">
        <v>20</v>
      </c>
      <c r="H26" s="437"/>
      <c r="I26" s="438"/>
      <c r="J26" s="446" t="s">
        <v>11</v>
      </c>
      <c r="K26" s="433"/>
      <c r="L26" s="460" t="s">
        <v>18</v>
      </c>
      <c r="M26" s="437"/>
      <c r="N26" s="438"/>
      <c r="O26" s="473" t="s">
        <v>20</v>
      </c>
      <c r="P26" s="473"/>
      <c r="Q26" s="468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</row>
    <row r="27" spans="2:47" ht="19.5" customHeight="1">
      <c r="B27" s="66">
        <v>1</v>
      </c>
      <c r="C27" s="617" t="s">
        <v>385</v>
      </c>
      <c r="D27" s="618"/>
      <c r="E27" s="619" t="s">
        <v>354</v>
      </c>
      <c r="F27" s="620"/>
      <c r="G27" s="583"/>
      <c r="H27" s="584"/>
      <c r="I27" s="585"/>
      <c r="J27" s="586" t="s">
        <v>29</v>
      </c>
      <c r="K27" s="587"/>
      <c r="L27" s="596" t="s">
        <v>350</v>
      </c>
      <c r="M27" s="597"/>
      <c r="N27" s="598"/>
      <c r="O27" s="599"/>
      <c r="P27" s="600"/>
      <c r="Q27" s="601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</row>
    <row r="28" spans="2:47" ht="19.5" customHeight="1">
      <c r="B28" s="461">
        <v>2</v>
      </c>
      <c r="C28" s="602" t="s">
        <v>350</v>
      </c>
      <c r="D28" s="603"/>
      <c r="E28" s="604" t="s">
        <v>386</v>
      </c>
      <c r="F28" s="605"/>
      <c r="G28" s="606"/>
      <c r="H28" s="607"/>
      <c r="I28" s="608"/>
      <c r="J28" s="609" t="s">
        <v>15</v>
      </c>
      <c r="K28" s="610"/>
      <c r="L28" s="611" t="s">
        <v>385</v>
      </c>
      <c r="M28" s="612"/>
      <c r="N28" s="613"/>
      <c r="O28" s="614"/>
      <c r="P28" s="615"/>
      <c r="Q28" s="616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</row>
    <row r="29" spans="2:47" ht="19.5" customHeight="1">
      <c r="B29" s="461">
        <v>3</v>
      </c>
      <c r="C29" s="602" t="s">
        <v>347</v>
      </c>
      <c r="D29" s="603"/>
      <c r="E29" s="604" t="s">
        <v>305</v>
      </c>
      <c r="F29" s="605"/>
      <c r="G29" s="606"/>
      <c r="H29" s="607"/>
      <c r="I29" s="608"/>
      <c r="J29" s="609"/>
      <c r="K29" s="610"/>
      <c r="L29" s="611" t="s">
        <v>307</v>
      </c>
      <c r="M29" s="612"/>
      <c r="N29" s="613"/>
      <c r="O29" s="614"/>
      <c r="P29" s="615"/>
      <c r="Q29" s="616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</row>
    <row r="30" spans="2:47" ht="19.5" customHeight="1">
      <c r="B30" s="461">
        <v>4</v>
      </c>
      <c r="C30" s="602" t="s">
        <v>352</v>
      </c>
      <c r="D30" s="603"/>
      <c r="E30" s="604" t="s">
        <v>387</v>
      </c>
      <c r="F30" s="605"/>
      <c r="G30" s="606"/>
      <c r="H30" s="607"/>
      <c r="I30" s="608"/>
      <c r="J30" s="609"/>
      <c r="K30" s="610"/>
      <c r="L30" s="611" t="s">
        <v>352</v>
      </c>
      <c r="M30" s="612"/>
      <c r="N30" s="613"/>
      <c r="O30" s="614"/>
      <c r="P30" s="615"/>
      <c r="Q30" s="616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</row>
    <row r="31" spans="2:47" ht="19.5" customHeight="1">
      <c r="B31" s="461">
        <v>5</v>
      </c>
      <c r="C31" s="602" t="s">
        <v>307</v>
      </c>
      <c r="D31" s="603"/>
      <c r="E31" s="604" t="s">
        <v>388</v>
      </c>
      <c r="F31" s="605"/>
      <c r="G31" s="606"/>
      <c r="H31" s="607"/>
      <c r="I31" s="608"/>
      <c r="J31" s="609"/>
      <c r="K31" s="610"/>
      <c r="L31" s="611"/>
      <c r="M31" s="612"/>
      <c r="N31" s="613"/>
      <c r="O31" s="614"/>
      <c r="P31" s="615"/>
      <c r="Q31" s="616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</row>
    <row r="32" spans="2:47" ht="19.5" customHeight="1">
      <c r="B32" s="450" t="s">
        <v>21</v>
      </c>
      <c r="C32" s="602" t="s">
        <v>339</v>
      </c>
      <c r="D32" s="603"/>
      <c r="E32" s="604" t="s">
        <v>338</v>
      </c>
      <c r="F32" s="605"/>
      <c r="G32" s="606"/>
      <c r="H32" s="607"/>
      <c r="I32" s="608"/>
      <c r="J32" s="609"/>
      <c r="K32" s="610"/>
      <c r="L32" s="611"/>
      <c r="M32" s="612"/>
      <c r="N32" s="613"/>
      <c r="O32" s="614"/>
      <c r="P32" s="615"/>
      <c r="Q32" s="616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</row>
    <row r="33" spans="2:47" ht="19.5" customHeight="1" thickBot="1">
      <c r="B33" s="451" t="s">
        <v>23</v>
      </c>
      <c r="C33" s="621" t="s">
        <v>351</v>
      </c>
      <c r="D33" s="623"/>
      <c r="E33" s="627" t="s">
        <v>389</v>
      </c>
      <c r="F33" s="628"/>
      <c r="G33" s="629"/>
      <c r="H33" s="630"/>
      <c r="I33" s="631"/>
      <c r="J33" s="632" t="s">
        <v>23</v>
      </c>
      <c r="K33" s="633"/>
      <c r="L33" s="621" t="s">
        <v>351</v>
      </c>
      <c r="M33" s="622"/>
      <c r="N33" s="623"/>
      <c r="O33" s="624"/>
      <c r="P33" s="625"/>
      <c r="Q33" s="626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</row>
    <row r="34" spans="18:47" ht="12.75"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</row>
    <row r="35" spans="18:47" ht="12.75"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</row>
    <row r="36" spans="18:47" ht="12.75"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</row>
    <row r="37" spans="18:47" ht="12.75"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</row>
    <row r="38" spans="18:47" ht="12.75"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</row>
    <row r="39" spans="18:47" ht="12.75"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</row>
    <row r="40" spans="18:47" ht="12.75"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</row>
    <row r="41" spans="18:47" ht="12.75"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</row>
    <row r="42" spans="18:47" ht="12.75"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</row>
    <row r="43" spans="18:47" ht="12.75"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</row>
    <row r="44" spans="18:47" ht="12.75"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</row>
    <row r="45" spans="18:47" ht="12.75"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</row>
    <row r="46" spans="18:47" ht="12.75"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</row>
    <row r="47" spans="18:47" ht="12.75"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</row>
    <row r="48" spans="18:47" ht="12.75"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</row>
    <row r="49" spans="18:47" ht="12.75"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</row>
    <row r="50" spans="18:47" ht="12.75"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</row>
    <row r="51" spans="18:47" ht="12.75"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</row>
    <row r="52" spans="18:47" ht="12.75"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</row>
    <row r="53" spans="18:47" ht="12.75"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</row>
    <row r="54" spans="18:47" ht="12.75"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</row>
    <row r="55" spans="18:47" ht="12.75"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</row>
    <row r="56" spans="18:47" ht="12.75"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</row>
    <row r="57" spans="18:47" ht="12.75"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</row>
    <row r="58" spans="18:47" ht="12.75"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</row>
    <row r="59" spans="18:47" ht="12.75"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</row>
    <row r="60" spans="18:47" ht="12.75"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</row>
    <row r="61" spans="18:47" ht="12.75"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</row>
    <row r="62" spans="18:47" ht="12.75"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</row>
    <row r="63" spans="18:47" ht="12.75"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</row>
    <row r="64" spans="18:47" ht="12.75"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</row>
    <row r="65" spans="18:47" ht="12.75"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</row>
    <row r="66" spans="18:47" ht="12.75"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</row>
    <row r="67" spans="18:47" ht="12.75"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</row>
    <row r="68" spans="18:47" ht="12.75"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</row>
    <row r="69" spans="18:47" ht="12.75"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  <c r="AU69" s="280"/>
    </row>
    <row r="70" spans="18:47" ht="12.75"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</row>
    <row r="71" spans="18:47" ht="12.75"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</row>
    <row r="72" spans="18:47" ht="12.75"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280"/>
      <c r="AU72" s="280"/>
    </row>
    <row r="73" spans="18:47" ht="12.75"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</row>
    <row r="74" spans="18:47" ht="12.75"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</row>
    <row r="75" spans="18:47" ht="12.75"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</row>
    <row r="76" spans="18:47" ht="12.75"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</row>
    <row r="77" spans="18:47" ht="12.75"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</row>
    <row r="78" spans="18:47" ht="12.75"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  <c r="AT78" s="280"/>
      <c r="AU78" s="280"/>
    </row>
    <row r="79" spans="18:47" ht="12.75"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</row>
    <row r="80" spans="18:47" ht="12.75"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  <c r="AT80" s="280"/>
      <c r="AU80" s="280"/>
    </row>
    <row r="81" spans="18:47" ht="12.75"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</row>
    <row r="82" spans="18:47" ht="12.75"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</row>
    <row r="83" spans="18:47" ht="12.75"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</row>
    <row r="84" spans="18:47" ht="12.75"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</row>
    <row r="85" spans="18:47" ht="12.75"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</row>
    <row r="86" spans="18:47" ht="12.75"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</row>
    <row r="87" spans="18:47" ht="12.75"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</row>
    <row r="88" spans="18:47" ht="12.75"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</row>
    <row r="89" spans="18:47" ht="12.75"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</row>
    <row r="90" spans="18:47" ht="12.75"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</row>
    <row r="91" spans="18:47" ht="12.75"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</row>
    <row r="92" spans="18:47" ht="12.75"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</row>
    <row r="93" spans="18:47" ht="12.75"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</row>
    <row r="94" spans="18:47" ht="12.75"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</row>
    <row r="95" spans="18:47" ht="12.75"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  <c r="AT95" s="280"/>
      <c r="AU95" s="280"/>
    </row>
    <row r="96" spans="18:47" ht="12.75"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80"/>
      <c r="AT96" s="280"/>
      <c r="AU96" s="280"/>
    </row>
    <row r="97" spans="18:47" ht="12.75"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280"/>
      <c r="AS97" s="280"/>
      <c r="AT97" s="280"/>
      <c r="AU97" s="280"/>
    </row>
    <row r="98" spans="18:47" ht="12.75"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</row>
    <row r="99" spans="18:47" ht="12.75"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  <c r="AN99" s="280"/>
      <c r="AO99" s="280"/>
      <c r="AP99" s="280"/>
      <c r="AQ99" s="280"/>
      <c r="AR99" s="280"/>
      <c r="AS99" s="280"/>
      <c r="AT99" s="280"/>
      <c r="AU99" s="280"/>
    </row>
    <row r="100" spans="18:47" ht="12.75"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  <c r="AP100" s="280"/>
      <c r="AQ100" s="280"/>
      <c r="AR100" s="280"/>
      <c r="AS100" s="280"/>
      <c r="AT100" s="280"/>
      <c r="AU100" s="280"/>
    </row>
    <row r="101" spans="18:47" ht="12.75"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80"/>
      <c r="AT101" s="280"/>
      <c r="AU101" s="280"/>
    </row>
    <row r="102" spans="18:47" ht="12.75"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280"/>
      <c r="AS102" s="280"/>
      <c r="AT102" s="280"/>
      <c r="AU102" s="280"/>
    </row>
    <row r="103" spans="18:47" ht="12.75"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0"/>
    </row>
    <row r="104" spans="18:47" ht="12.75"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80"/>
      <c r="AT104" s="280"/>
      <c r="AU104" s="280"/>
    </row>
    <row r="105" spans="18:47" ht="12.75"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80"/>
      <c r="AT105" s="280"/>
      <c r="AU105" s="280"/>
    </row>
    <row r="106" spans="18:47" ht="12.75"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  <c r="AN106" s="280"/>
      <c r="AO106" s="280"/>
      <c r="AP106" s="280"/>
      <c r="AQ106" s="280"/>
      <c r="AR106" s="280"/>
      <c r="AS106" s="280"/>
      <c r="AT106" s="280"/>
      <c r="AU106" s="280"/>
    </row>
    <row r="107" spans="18:47" ht="12.75"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280"/>
    </row>
    <row r="108" spans="18:47" ht="12.75"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</row>
    <row r="109" spans="18:47" ht="12.75"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0"/>
      <c r="AO109" s="280"/>
      <c r="AP109" s="280"/>
      <c r="AQ109" s="280"/>
      <c r="AR109" s="280"/>
      <c r="AS109" s="280"/>
      <c r="AT109" s="280"/>
      <c r="AU109" s="280"/>
    </row>
    <row r="110" spans="18:47" ht="12.75"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  <c r="AG110" s="280"/>
      <c r="AH110" s="280"/>
      <c r="AI110" s="280"/>
      <c r="AJ110" s="280"/>
      <c r="AK110" s="280"/>
      <c r="AL110" s="280"/>
      <c r="AM110" s="280"/>
      <c r="AN110" s="280"/>
      <c r="AO110" s="280"/>
      <c r="AP110" s="280"/>
      <c r="AQ110" s="280"/>
      <c r="AR110" s="280"/>
      <c r="AS110" s="280"/>
      <c r="AT110" s="280"/>
      <c r="AU110" s="280"/>
    </row>
    <row r="111" spans="18:47" ht="12.75"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</row>
    <row r="112" spans="18:47" ht="12.75"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280"/>
      <c r="AT112" s="280"/>
      <c r="AU112" s="280"/>
    </row>
    <row r="113" spans="18:47" ht="12.75"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0"/>
      <c r="AO113" s="280"/>
      <c r="AP113" s="280"/>
      <c r="AQ113" s="280"/>
      <c r="AR113" s="280"/>
      <c r="AS113" s="280"/>
      <c r="AT113" s="280"/>
      <c r="AU113" s="280"/>
    </row>
    <row r="114" spans="18:47" ht="12.75"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</row>
    <row r="115" spans="18:47" ht="12.75"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80"/>
      <c r="AT115" s="280"/>
      <c r="AU115" s="280"/>
    </row>
    <row r="116" spans="18:47" ht="12.75"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280"/>
      <c r="AT116" s="280"/>
      <c r="AU116" s="280"/>
    </row>
    <row r="117" spans="18:47" ht="12.75"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280"/>
      <c r="AT117" s="280"/>
      <c r="AU117" s="280"/>
    </row>
    <row r="118" spans="18:47" ht="12.75"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280"/>
      <c r="AT118" s="280"/>
      <c r="AU118" s="280"/>
    </row>
    <row r="119" spans="18:47" ht="12.75"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</row>
    <row r="120" spans="18:47" ht="12.75"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  <c r="AN120" s="280"/>
      <c r="AO120" s="280"/>
      <c r="AP120" s="280"/>
      <c r="AQ120" s="280"/>
      <c r="AR120" s="280"/>
      <c r="AS120" s="280"/>
      <c r="AT120" s="280"/>
      <c r="AU120" s="280"/>
    </row>
    <row r="121" spans="18:47" ht="12.75"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0"/>
      <c r="AP121" s="280"/>
      <c r="AQ121" s="280"/>
      <c r="AR121" s="280"/>
      <c r="AS121" s="280"/>
      <c r="AT121" s="280"/>
      <c r="AU121" s="280"/>
    </row>
    <row r="122" spans="18:47" ht="12.75"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</row>
    <row r="123" spans="18:47" ht="12.75"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80"/>
    </row>
    <row r="124" spans="18:47" ht="12.75"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80"/>
      <c r="AT124" s="280"/>
      <c r="AU124" s="280"/>
    </row>
    <row r="125" spans="18:47" ht="12.75"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280"/>
      <c r="AO125" s="280"/>
      <c r="AP125" s="280"/>
      <c r="AQ125" s="280"/>
      <c r="AR125" s="280"/>
      <c r="AS125" s="280"/>
      <c r="AT125" s="280"/>
      <c r="AU125" s="280"/>
    </row>
    <row r="126" spans="18:47" ht="12.75"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280"/>
      <c r="AN126" s="280"/>
      <c r="AO126" s="280"/>
      <c r="AP126" s="280"/>
      <c r="AQ126" s="280"/>
      <c r="AR126" s="280"/>
      <c r="AS126" s="280"/>
      <c r="AT126" s="280"/>
      <c r="AU126" s="280"/>
    </row>
    <row r="127" spans="18:47" ht="12.75"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</row>
    <row r="128" spans="18:47" ht="12.75"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</row>
    <row r="129" spans="18:47" ht="12.75"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</row>
    <row r="130" spans="18:47" ht="12.75"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</row>
    <row r="131" spans="18:47" ht="12.75"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</row>
    <row r="132" spans="18:47" ht="12.75"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</row>
    <row r="133" spans="18:47" ht="12.75"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280"/>
      <c r="AT133" s="280"/>
      <c r="AU133" s="280"/>
    </row>
    <row r="134" spans="18:47" ht="12.75"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280"/>
      <c r="AT134" s="280"/>
      <c r="AU134" s="280"/>
    </row>
    <row r="135" spans="18:47" ht="12.75"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0"/>
      <c r="AU135" s="280"/>
    </row>
    <row r="136" spans="18:47" ht="12.75"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80"/>
      <c r="AT136" s="280"/>
      <c r="AU136" s="280"/>
    </row>
    <row r="137" spans="18:47" ht="12.75"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80"/>
      <c r="AT137" s="280"/>
      <c r="AU137" s="280"/>
    </row>
    <row r="138" spans="18:47" ht="12.75"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80"/>
      <c r="AT138" s="280"/>
      <c r="AU138" s="280"/>
    </row>
    <row r="139" spans="18:47" ht="12.75"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</row>
    <row r="140" spans="18:47" ht="12.75"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</row>
    <row r="141" spans="18:47" ht="12.75"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</row>
    <row r="142" spans="18:47" ht="12.75"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80"/>
      <c r="AT142" s="280"/>
      <c r="AU142" s="280"/>
    </row>
    <row r="143" spans="18:47" ht="12.75"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</row>
    <row r="144" spans="18:47" ht="12.75"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</row>
    <row r="145" spans="18:47" ht="12.75"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280"/>
      <c r="AT145" s="280"/>
      <c r="AU145" s="280"/>
    </row>
    <row r="146" spans="18:47" ht="12.75"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/>
      <c r="AO146" s="280"/>
      <c r="AP146" s="280"/>
      <c r="AQ146" s="280"/>
      <c r="AR146" s="280"/>
      <c r="AS146" s="280"/>
      <c r="AT146" s="280"/>
      <c r="AU146" s="280"/>
    </row>
    <row r="147" spans="18:47" ht="12.75"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280"/>
      <c r="AM147" s="280"/>
      <c r="AN147" s="280"/>
      <c r="AO147" s="280"/>
      <c r="AP147" s="280"/>
      <c r="AQ147" s="280"/>
      <c r="AR147" s="280"/>
      <c r="AS147" s="280"/>
      <c r="AT147" s="280"/>
      <c r="AU147" s="280"/>
    </row>
    <row r="148" spans="18:47" ht="12.75"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0"/>
      <c r="AO148" s="280"/>
      <c r="AP148" s="280"/>
      <c r="AQ148" s="280"/>
      <c r="AR148" s="280"/>
      <c r="AS148" s="280"/>
      <c r="AT148" s="280"/>
      <c r="AU148" s="280"/>
    </row>
    <row r="149" spans="18:47" ht="12.75">
      <c r="R149" s="280"/>
      <c r="S149" s="280"/>
      <c r="T149" s="280"/>
      <c r="U149" s="280"/>
      <c r="V149" s="280"/>
      <c r="W149" s="280"/>
      <c r="X149" s="280"/>
      <c r="Y149" s="280"/>
      <c r="Z149" s="280"/>
      <c r="AA149" s="280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280"/>
      <c r="AT149" s="280"/>
      <c r="AU149" s="280"/>
    </row>
    <row r="150" spans="18:47" ht="12.75"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80"/>
      <c r="AE150" s="280"/>
      <c r="AF150" s="280"/>
      <c r="AG150" s="280"/>
      <c r="AH150" s="280"/>
      <c r="AI150" s="280"/>
      <c r="AJ150" s="280"/>
      <c r="AK150" s="280"/>
      <c r="AL150" s="280"/>
      <c r="AM150" s="280"/>
      <c r="AN150" s="280"/>
      <c r="AO150" s="280"/>
      <c r="AP150" s="280"/>
      <c r="AQ150" s="280"/>
      <c r="AR150" s="280"/>
      <c r="AS150" s="280"/>
      <c r="AT150" s="280"/>
      <c r="AU150" s="280"/>
    </row>
    <row r="151" spans="18:47" ht="12.75"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</row>
    <row r="152" spans="18:47" ht="12.75"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</row>
    <row r="153" spans="18:47" ht="12.75"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</row>
    <row r="154" spans="18:47" ht="12.75">
      <c r="R154" s="280"/>
      <c r="S154" s="280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</row>
    <row r="155" spans="18:47" ht="12.75"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</row>
    <row r="156" spans="18:47" ht="12.75"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</row>
    <row r="157" spans="18:47" ht="12.75"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80"/>
      <c r="AT157" s="280"/>
      <c r="AU157" s="280"/>
    </row>
    <row r="158" spans="18:47" ht="12.75"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80"/>
      <c r="AT158" s="280"/>
      <c r="AU158" s="280"/>
    </row>
    <row r="159" spans="18:47" ht="12.75"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80"/>
      <c r="AT159" s="280"/>
      <c r="AU159" s="280"/>
    </row>
    <row r="160" spans="18:47" ht="12.75"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</row>
    <row r="161" spans="18:47" ht="12.75"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</row>
    <row r="162" spans="18:47" ht="12.75"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</row>
    <row r="163" spans="18:47" ht="12.75"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  <c r="AP163" s="280"/>
      <c r="AQ163" s="280"/>
      <c r="AR163" s="280"/>
      <c r="AS163" s="280"/>
      <c r="AT163" s="280"/>
      <c r="AU163" s="280"/>
    </row>
    <row r="164" spans="18:47" ht="12.75"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</row>
    <row r="165" spans="18:47" ht="12.75"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280"/>
      <c r="AM165" s="280"/>
      <c r="AN165" s="280"/>
      <c r="AO165" s="280"/>
      <c r="AP165" s="280"/>
      <c r="AQ165" s="280"/>
      <c r="AR165" s="280"/>
      <c r="AS165" s="280"/>
      <c r="AT165" s="280"/>
      <c r="AU165" s="280"/>
    </row>
    <row r="166" spans="18:47" ht="12.75"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  <c r="AP166" s="280"/>
      <c r="AQ166" s="280"/>
      <c r="AR166" s="280"/>
      <c r="AS166" s="280"/>
      <c r="AT166" s="280"/>
      <c r="AU166" s="280"/>
    </row>
    <row r="167" spans="18:47" ht="12.75"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80"/>
      <c r="AF167" s="280"/>
      <c r="AG167" s="280"/>
      <c r="AH167" s="280"/>
      <c r="AI167" s="280"/>
      <c r="AJ167" s="280"/>
      <c r="AK167" s="280"/>
      <c r="AL167" s="280"/>
      <c r="AM167" s="280"/>
      <c r="AN167" s="280"/>
      <c r="AO167" s="280"/>
      <c r="AP167" s="280"/>
      <c r="AQ167" s="280"/>
      <c r="AR167" s="280"/>
      <c r="AS167" s="280"/>
      <c r="AT167" s="280"/>
      <c r="AU167" s="280"/>
    </row>
    <row r="168" spans="18:47" ht="12.75"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  <c r="AP168" s="280"/>
      <c r="AQ168" s="280"/>
      <c r="AR168" s="280"/>
      <c r="AS168" s="280"/>
      <c r="AT168" s="280"/>
      <c r="AU168" s="280"/>
    </row>
    <row r="169" spans="18:47" ht="12.75"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</row>
    <row r="170" spans="18:47" ht="12.75"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80"/>
      <c r="AT170" s="280"/>
      <c r="AU170" s="280"/>
    </row>
    <row r="171" spans="18:47" ht="12.75"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0"/>
    </row>
    <row r="172" spans="18:47" ht="12.75"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0"/>
      <c r="AE172" s="280"/>
      <c r="AF172" s="280"/>
      <c r="AG172" s="280"/>
      <c r="AH172" s="280"/>
      <c r="AI172" s="280"/>
      <c r="AJ172" s="280"/>
      <c r="AK172" s="280"/>
      <c r="AL172" s="280"/>
      <c r="AM172" s="280"/>
      <c r="AN172" s="280"/>
      <c r="AO172" s="280"/>
      <c r="AP172" s="280"/>
      <c r="AQ172" s="280"/>
      <c r="AR172" s="280"/>
      <c r="AS172" s="280"/>
      <c r="AT172" s="280"/>
      <c r="AU172" s="280"/>
    </row>
    <row r="173" spans="18:47" ht="12.75"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0"/>
      <c r="AE173" s="280"/>
      <c r="AF173" s="280"/>
      <c r="AG173" s="280"/>
      <c r="AH173" s="280"/>
      <c r="AI173" s="280"/>
      <c r="AJ173" s="280"/>
      <c r="AK173" s="280"/>
      <c r="AL173" s="280"/>
      <c r="AM173" s="280"/>
      <c r="AN173" s="280"/>
      <c r="AO173" s="280"/>
      <c r="AP173" s="280"/>
      <c r="AQ173" s="280"/>
      <c r="AR173" s="280"/>
      <c r="AS173" s="280"/>
      <c r="AT173" s="280"/>
      <c r="AU173" s="280"/>
    </row>
    <row r="174" spans="18:47" ht="12.75"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  <c r="AE174" s="280"/>
      <c r="AF174" s="280"/>
      <c r="AG174" s="280"/>
      <c r="AH174" s="280"/>
      <c r="AI174" s="280"/>
      <c r="AJ174" s="280"/>
      <c r="AK174" s="280"/>
      <c r="AL174" s="280"/>
      <c r="AM174" s="280"/>
      <c r="AN174" s="280"/>
      <c r="AO174" s="280"/>
      <c r="AP174" s="280"/>
      <c r="AQ174" s="280"/>
      <c r="AR174" s="280"/>
      <c r="AS174" s="280"/>
      <c r="AT174" s="280"/>
      <c r="AU174" s="280"/>
    </row>
    <row r="175" spans="18:47" ht="12.75"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80"/>
      <c r="AE175" s="280"/>
      <c r="AF175" s="280"/>
      <c r="AG175" s="280"/>
      <c r="AH175" s="280"/>
      <c r="AI175" s="280"/>
      <c r="AJ175" s="280"/>
      <c r="AK175" s="280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</row>
    <row r="176" spans="18:47" ht="12.75"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80"/>
      <c r="AE176" s="280"/>
      <c r="AF176" s="280"/>
      <c r="AG176" s="280"/>
      <c r="AH176" s="280"/>
      <c r="AI176" s="280"/>
      <c r="AJ176" s="280"/>
      <c r="AK176" s="280"/>
      <c r="AL176" s="280"/>
      <c r="AM176" s="280"/>
      <c r="AN176" s="280"/>
      <c r="AO176" s="280"/>
      <c r="AP176" s="280"/>
      <c r="AQ176" s="280"/>
      <c r="AR176" s="280"/>
      <c r="AS176" s="280"/>
      <c r="AT176" s="280"/>
      <c r="AU176" s="280"/>
    </row>
    <row r="177" spans="18:47" ht="12.75"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80"/>
      <c r="AE177" s="280"/>
      <c r="AF177" s="280"/>
      <c r="AG177" s="280"/>
      <c r="AH177" s="280"/>
      <c r="AI177" s="280"/>
      <c r="AJ177" s="280"/>
      <c r="AK177" s="280"/>
      <c r="AL177" s="280"/>
      <c r="AM177" s="280"/>
      <c r="AN177" s="280"/>
      <c r="AO177" s="280"/>
      <c r="AP177" s="280"/>
      <c r="AQ177" s="280"/>
      <c r="AR177" s="280"/>
      <c r="AS177" s="280"/>
      <c r="AT177" s="280"/>
      <c r="AU177" s="280"/>
    </row>
    <row r="178" spans="18:47" ht="12.75"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80"/>
      <c r="AF178" s="280"/>
      <c r="AG178" s="280"/>
      <c r="AH178" s="280"/>
      <c r="AI178" s="280"/>
      <c r="AJ178" s="280"/>
      <c r="AK178" s="280"/>
      <c r="AL178" s="280"/>
      <c r="AM178" s="280"/>
      <c r="AN178" s="280"/>
      <c r="AO178" s="280"/>
      <c r="AP178" s="280"/>
      <c r="AQ178" s="280"/>
      <c r="AR178" s="280"/>
      <c r="AS178" s="280"/>
      <c r="AT178" s="280"/>
      <c r="AU178" s="280"/>
    </row>
    <row r="179" spans="18:47" ht="12.75"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280"/>
      <c r="AM179" s="280"/>
      <c r="AN179" s="280"/>
      <c r="AO179" s="280"/>
      <c r="AP179" s="280"/>
      <c r="AQ179" s="280"/>
      <c r="AR179" s="280"/>
      <c r="AS179" s="280"/>
      <c r="AT179" s="280"/>
      <c r="AU179" s="280"/>
    </row>
    <row r="180" spans="18:47" ht="12.75"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/>
      <c r="AO180" s="280"/>
      <c r="AP180" s="280"/>
      <c r="AQ180" s="280"/>
      <c r="AR180" s="280"/>
      <c r="AS180" s="280"/>
      <c r="AT180" s="280"/>
      <c r="AU180" s="280"/>
    </row>
    <row r="181" spans="18:47" ht="12.75"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  <c r="AE181" s="280"/>
      <c r="AF181" s="280"/>
      <c r="AG181" s="280"/>
      <c r="AH181" s="280"/>
      <c r="AI181" s="280"/>
      <c r="AJ181" s="280"/>
      <c r="AK181" s="280"/>
      <c r="AL181" s="280"/>
      <c r="AM181" s="280"/>
      <c r="AN181" s="280"/>
      <c r="AO181" s="280"/>
      <c r="AP181" s="280"/>
      <c r="AQ181" s="280"/>
      <c r="AR181" s="280"/>
      <c r="AS181" s="280"/>
      <c r="AT181" s="280"/>
      <c r="AU181" s="280"/>
    </row>
    <row r="182" spans="18:47" ht="12.75">
      <c r="R182" s="280"/>
      <c r="S182" s="280"/>
      <c r="T182" s="280"/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  <c r="AE182" s="280"/>
      <c r="AF182" s="280"/>
      <c r="AG182" s="280"/>
      <c r="AH182" s="280"/>
      <c r="AI182" s="280"/>
      <c r="AJ182" s="280"/>
      <c r="AK182" s="280"/>
      <c r="AL182" s="280"/>
      <c r="AM182" s="280"/>
      <c r="AN182" s="280"/>
      <c r="AO182" s="280"/>
      <c r="AP182" s="280"/>
      <c r="AQ182" s="280"/>
      <c r="AR182" s="280"/>
      <c r="AS182" s="280"/>
      <c r="AT182" s="280"/>
      <c r="AU182" s="280"/>
    </row>
    <row r="183" spans="18:47" ht="12.75"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280"/>
      <c r="AM183" s="280"/>
      <c r="AN183" s="280"/>
      <c r="AO183" s="280"/>
      <c r="AP183" s="280"/>
      <c r="AQ183" s="280"/>
      <c r="AR183" s="280"/>
      <c r="AS183" s="280"/>
      <c r="AT183" s="280"/>
      <c r="AU183" s="280"/>
    </row>
    <row r="184" spans="18:47" ht="12.75"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80"/>
      <c r="AF184" s="280"/>
      <c r="AG184" s="280"/>
      <c r="AH184" s="280"/>
      <c r="AI184" s="280"/>
      <c r="AJ184" s="280"/>
      <c r="AK184" s="280"/>
      <c r="AL184" s="280"/>
      <c r="AM184" s="280"/>
      <c r="AN184" s="280"/>
      <c r="AO184" s="280"/>
      <c r="AP184" s="280"/>
      <c r="AQ184" s="280"/>
      <c r="AR184" s="280"/>
      <c r="AS184" s="280"/>
      <c r="AT184" s="280"/>
      <c r="AU184" s="280"/>
    </row>
    <row r="185" spans="18:47" ht="12.75"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80"/>
      <c r="AE185" s="280"/>
      <c r="AF185" s="280"/>
      <c r="AG185" s="280"/>
      <c r="AH185" s="280"/>
      <c r="AI185" s="280"/>
      <c r="AJ185" s="280"/>
      <c r="AK185" s="280"/>
      <c r="AL185" s="280"/>
      <c r="AM185" s="280"/>
      <c r="AN185" s="280"/>
      <c r="AO185" s="280"/>
      <c r="AP185" s="280"/>
      <c r="AQ185" s="280"/>
      <c r="AR185" s="280"/>
      <c r="AS185" s="280"/>
      <c r="AT185" s="280"/>
      <c r="AU185" s="280"/>
    </row>
    <row r="186" spans="18:47" ht="12.75"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80"/>
      <c r="AE186" s="280"/>
      <c r="AF186" s="280"/>
      <c r="AG186" s="280"/>
      <c r="AH186" s="280"/>
      <c r="AI186" s="280"/>
      <c r="AJ186" s="280"/>
      <c r="AK186" s="280"/>
      <c r="AL186" s="280"/>
      <c r="AM186" s="280"/>
      <c r="AN186" s="280"/>
      <c r="AO186" s="280"/>
      <c r="AP186" s="280"/>
      <c r="AQ186" s="280"/>
      <c r="AR186" s="280"/>
      <c r="AS186" s="280"/>
      <c r="AT186" s="280"/>
      <c r="AU186" s="280"/>
    </row>
    <row r="187" spans="18:47" ht="12.75"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  <c r="AE187" s="280"/>
      <c r="AF187" s="280"/>
      <c r="AG187" s="280"/>
      <c r="AH187" s="280"/>
      <c r="AI187" s="280"/>
      <c r="AJ187" s="280"/>
      <c r="AK187" s="280"/>
      <c r="AL187" s="280"/>
      <c r="AM187" s="280"/>
      <c r="AN187" s="280"/>
      <c r="AO187" s="280"/>
      <c r="AP187" s="280"/>
      <c r="AQ187" s="280"/>
      <c r="AR187" s="280"/>
      <c r="AS187" s="280"/>
      <c r="AT187" s="280"/>
      <c r="AU187" s="280"/>
    </row>
    <row r="188" spans="18:47" ht="12.75"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80"/>
      <c r="AE188" s="280"/>
      <c r="AF188" s="280"/>
      <c r="AG188" s="280"/>
      <c r="AH188" s="280"/>
      <c r="AI188" s="280"/>
      <c r="AJ188" s="280"/>
      <c r="AK188" s="280"/>
      <c r="AL188" s="280"/>
      <c r="AM188" s="280"/>
      <c r="AN188" s="280"/>
      <c r="AO188" s="280"/>
      <c r="AP188" s="280"/>
      <c r="AQ188" s="280"/>
      <c r="AR188" s="280"/>
      <c r="AS188" s="280"/>
      <c r="AT188" s="280"/>
      <c r="AU188" s="280"/>
    </row>
    <row r="189" spans="18:47" ht="12.75"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  <c r="AH189" s="280"/>
      <c r="AI189" s="280"/>
      <c r="AJ189" s="280"/>
      <c r="AK189" s="280"/>
      <c r="AL189" s="280"/>
      <c r="AM189" s="280"/>
      <c r="AN189" s="280"/>
      <c r="AO189" s="280"/>
      <c r="AP189" s="280"/>
      <c r="AQ189" s="280"/>
      <c r="AR189" s="280"/>
      <c r="AS189" s="280"/>
      <c r="AT189" s="280"/>
      <c r="AU189" s="280"/>
    </row>
    <row r="190" spans="18:47" ht="12.75"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  <c r="AE190" s="280"/>
      <c r="AF190" s="280"/>
      <c r="AG190" s="280"/>
      <c r="AH190" s="280"/>
      <c r="AI190" s="280"/>
      <c r="AJ190" s="280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  <c r="AU190" s="280"/>
    </row>
    <row r="191" spans="18:47" ht="12.75">
      <c r="R191" s="280"/>
      <c r="S191" s="280"/>
      <c r="T191" s="280"/>
      <c r="U191" s="280"/>
      <c r="V191" s="280"/>
      <c r="W191" s="280"/>
      <c r="X191" s="280"/>
      <c r="Y191" s="280"/>
      <c r="Z191" s="280"/>
      <c r="AA191" s="280"/>
      <c r="AB191" s="280"/>
      <c r="AC191" s="280"/>
      <c r="AD191" s="280"/>
      <c r="AE191" s="280"/>
      <c r="AF191" s="280"/>
      <c r="AG191" s="280"/>
      <c r="AH191" s="280"/>
      <c r="AI191" s="280"/>
      <c r="AJ191" s="280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  <c r="AU191" s="280"/>
    </row>
    <row r="192" spans="18:47" ht="12.75">
      <c r="R192" s="280"/>
      <c r="S192" s="280"/>
      <c r="T192" s="280"/>
      <c r="U192" s="280"/>
      <c r="V192" s="280"/>
      <c r="W192" s="280"/>
      <c r="X192" s="280"/>
      <c r="Y192" s="280"/>
      <c r="Z192" s="280"/>
      <c r="AA192" s="280"/>
      <c r="AB192" s="280"/>
      <c r="AC192" s="280"/>
      <c r="AD192" s="280"/>
      <c r="AE192" s="280"/>
      <c r="AF192" s="280"/>
      <c r="AG192" s="280"/>
      <c r="AH192" s="280"/>
      <c r="AI192" s="280"/>
      <c r="AJ192" s="280"/>
      <c r="AK192" s="280"/>
      <c r="AL192" s="280"/>
      <c r="AM192" s="280"/>
      <c r="AN192" s="280"/>
      <c r="AO192" s="280"/>
      <c r="AP192" s="280"/>
      <c r="AQ192" s="280"/>
      <c r="AR192" s="280"/>
      <c r="AS192" s="280"/>
      <c r="AT192" s="280"/>
      <c r="AU192" s="280"/>
    </row>
    <row r="193" spans="18:47" ht="12.75"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80"/>
      <c r="AE193" s="280"/>
      <c r="AF193" s="280"/>
      <c r="AG193" s="280"/>
      <c r="AH193" s="280"/>
      <c r="AI193" s="280"/>
      <c r="AJ193" s="280"/>
      <c r="AK193" s="280"/>
      <c r="AL193" s="280"/>
      <c r="AM193" s="280"/>
      <c r="AN193" s="280"/>
      <c r="AO193" s="280"/>
      <c r="AP193" s="280"/>
      <c r="AQ193" s="280"/>
      <c r="AR193" s="280"/>
      <c r="AS193" s="280"/>
      <c r="AT193" s="280"/>
      <c r="AU193" s="280"/>
    </row>
    <row r="194" spans="18:47" ht="12.75"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80"/>
      <c r="AF194" s="280"/>
      <c r="AG194" s="280"/>
      <c r="AH194" s="280"/>
      <c r="AI194" s="280"/>
      <c r="AJ194" s="280"/>
      <c r="AK194" s="280"/>
      <c r="AL194" s="280"/>
      <c r="AM194" s="280"/>
      <c r="AN194" s="280"/>
      <c r="AO194" s="280"/>
      <c r="AP194" s="280"/>
      <c r="AQ194" s="280"/>
      <c r="AR194" s="280"/>
      <c r="AS194" s="280"/>
      <c r="AT194" s="280"/>
      <c r="AU194" s="280"/>
    </row>
    <row r="195" spans="18:47" ht="12.75"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280"/>
      <c r="AD195" s="280"/>
      <c r="AE195" s="280"/>
      <c r="AF195" s="280"/>
      <c r="AG195" s="280"/>
      <c r="AH195" s="280"/>
      <c r="AI195" s="280"/>
      <c r="AJ195" s="280"/>
      <c r="AK195" s="280"/>
      <c r="AL195" s="280"/>
      <c r="AM195" s="280"/>
      <c r="AN195" s="280"/>
      <c r="AO195" s="280"/>
      <c r="AP195" s="280"/>
      <c r="AQ195" s="280"/>
      <c r="AR195" s="280"/>
      <c r="AS195" s="280"/>
      <c r="AT195" s="280"/>
      <c r="AU195" s="280"/>
    </row>
    <row r="196" spans="18:47" ht="12.75">
      <c r="R196" s="280"/>
      <c r="S196" s="280"/>
      <c r="T196" s="280"/>
      <c r="U196" s="280"/>
      <c r="V196" s="280"/>
      <c r="W196" s="280"/>
      <c r="X196" s="280"/>
      <c r="Y196" s="280"/>
      <c r="Z196" s="280"/>
      <c r="AA196" s="280"/>
      <c r="AB196" s="280"/>
      <c r="AC196" s="280"/>
      <c r="AD196" s="280"/>
      <c r="AE196" s="280"/>
      <c r="AF196" s="280"/>
      <c r="AG196" s="280"/>
      <c r="AH196" s="280"/>
      <c r="AI196" s="280"/>
      <c r="AJ196" s="280"/>
      <c r="AK196" s="280"/>
      <c r="AL196" s="280"/>
      <c r="AM196" s="280"/>
      <c r="AN196" s="280"/>
      <c r="AO196" s="280"/>
      <c r="AP196" s="280"/>
      <c r="AQ196" s="280"/>
      <c r="AR196" s="280"/>
      <c r="AS196" s="280"/>
      <c r="AT196" s="280"/>
      <c r="AU196" s="280"/>
    </row>
    <row r="197" spans="18:47" ht="12.75">
      <c r="R197" s="280"/>
      <c r="S197" s="280"/>
      <c r="T197" s="280"/>
      <c r="U197" s="280"/>
      <c r="V197" s="280"/>
      <c r="W197" s="280"/>
      <c r="X197" s="280"/>
      <c r="Y197" s="280"/>
      <c r="Z197" s="280"/>
      <c r="AA197" s="280"/>
      <c r="AB197" s="280"/>
      <c r="AC197" s="280"/>
      <c r="AD197" s="280"/>
      <c r="AE197" s="280"/>
      <c r="AF197" s="280"/>
      <c r="AG197" s="280"/>
      <c r="AH197" s="280"/>
      <c r="AI197" s="280"/>
      <c r="AJ197" s="280"/>
      <c r="AK197" s="280"/>
      <c r="AL197" s="280"/>
      <c r="AM197" s="280"/>
      <c r="AN197" s="280"/>
      <c r="AO197" s="280"/>
      <c r="AP197" s="280"/>
      <c r="AQ197" s="280"/>
      <c r="AR197" s="280"/>
      <c r="AS197" s="280"/>
      <c r="AT197" s="280"/>
      <c r="AU197" s="280"/>
    </row>
    <row r="198" spans="18:47" ht="12.75"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80"/>
      <c r="AE198" s="280"/>
      <c r="AF198" s="280"/>
      <c r="AG198" s="280"/>
      <c r="AH198" s="280"/>
      <c r="AI198" s="280"/>
      <c r="AJ198" s="280"/>
      <c r="AK198" s="280"/>
      <c r="AL198" s="280"/>
      <c r="AM198" s="280"/>
      <c r="AN198" s="280"/>
      <c r="AO198" s="280"/>
      <c r="AP198" s="280"/>
      <c r="AQ198" s="280"/>
      <c r="AR198" s="280"/>
      <c r="AS198" s="280"/>
      <c r="AT198" s="280"/>
      <c r="AU198" s="280"/>
    </row>
    <row r="199" spans="18:47" ht="12.75">
      <c r="R199" s="280"/>
      <c r="S199" s="280"/>
      <c r="T199" s="280"/>
      <c r="U199" s="280"/>
      <c r="V199" s="280"/>
      <c r="W199" s="280"/>
      <c r="X199" s="280"/>
      <c r="Y199" s="280"/>
      <c r="Z199" s="280"/>
      <c r="AA199" s="280"/>
      <c r="AB199" s="280"/>
      <c r="AC199" s="280"/>
      <c r="AD199" s="280"/>
      <c r="AE199" s="280"/>
      <c r="AF199" s="280"/>
      <c r="AG199" s="280"/>
      <c r="AH199" s="280"/>
      <c r="AI199" s="280"/>
      <c r="AJ199" s="280"/>
      <c r="AK199" s="280"/>
      <c r="AL199" s="280"/>
      <c r="AM199" s="280"/>
      <c r="AN199" s="280"/>
      <c r="AO199" s="280"/>
      <c r="AP199" s="280"/>
      <c r="AQ199" s="280"/>
      <c r="AR199" s="280"/>
      <c r="AS199" s="280"/>
      <c r="AT199" s="280"/>
      <c r="AU199" s="280"/>
    </row>
    <row r="200" spans="18:47" ht="12.75">
      <c r="R200" s="280"/>
      <c r="S200" s="280"/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0"/>
      <c r="AD200" s="280"/>
      <c r="AE200" s="280"/>
      <c r="AF200" s="280"/>
      <c r="AG200" s="280"/>
      <c r="AH200" s="280"/>
      <c r="AI200" s="280"/>
      <c r="AJ200" s="280"/>
      <c r="AK200" s="280"/>
      <c r="AL200" s="280"/>
      <c r="AM200" s="280"/>
      <c r="AN200" s="280"/>
      <c r="AO200" s="280"/>
      <c r="AP200" s="280"/>
      <c r="AQ200" s="280"/>
      <c r="AR200" s="280"/>
      <c r="AS200" s="280"/>
      <c r="AT200" s="280"/>
      <c r="AU200" s="280"/>
    </row>
    <row r="201" spans="18:47" ht="12.75"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/>
      <c r="AO201" s="280"/>
      <c r="AP201" s="280"/>
      <c r="AQ201" s="280"/>
      <c r="AR201" s="280"/>
      <c r="AS201" s="280"/>
      <c r="AT201" s="280"/>
      <c r="AU201" s="280"/>
    </row>
    <row r="202" spans="18:47" ht="12.75"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280"/>
      <c r="AE202" s="280"/>
      <c r="AF202" s="280"/>
      <c r="AG202" s="280"/>
      <c r="AH202" s="280"/>
      <c r="AI202" s="280"/>
      <c r="AJ202" s="280"/>
      <c r="AK202" s="280"/>
      <c r="AL202" s="280"/>
      <c r="AM202" s="280"/>
      <c r="AN202" s="280"/>
      <c r="AO202" s="280"/>
      <c r="AP202" s="280"/>
      <c r="AQ202" s="280"/>
      <c r="AR202" s="280"/>
      <c r="AS202" s="280"/>
      <c r="AT202" s="280"/>
      <c r="AU202" s="280"/>
    </row>
    <row r="203" spans="18:47" ht="12.75"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280"/>
      <c r="AE203" s="280"/>
      <c r="AF203" s="280"/>
      <c r="AG203" s="280"/>
      <c r="AH203" s="280"/>
      <c r="AI203" s="280"/>
      <c r="AJ203" s="280"/>
      <c r="AK203" s="280"/>
      <c r="AL203" s="280"/>
      <c r="AM203" s="280"/>
      <c r="AN203" s="280"/>
      <c r="AO203" s="280"/>
      <c r="AP203" s="280"/>
      <c r="AQ203" s="280"/>
      <c r="AR203" s="280"/>
      <c r="AS203" s="280"/>
      <c r="AT203" s="280"/>
      <c r="AU203" s="280"/>
    </row>
    <row r="204" spans="18:47" ht="12.75">
      <c r="R204" s="280"/>
      <c r="S204" s="280"/>
      <c r="T204" s="280"/>
      <c r="U204" s="280"/>
      <c r="V204" s="280"/>
      <c r="W204" s="280"/>
      <c r="X204" s="280"/>
      <c r="Y204" s="280"/>
      <c r="Z204" s="280"/>
      <c r="AA204" s="280"/>
      <c r="AB204" s="280"/>
      <c r="AC204" s="280"/>
      <c r="AD204" s="280"/>
      <c r="AE204" s="280"/>
      <c r="AF204" s="280"/>
      <c r="AG204" s="280"/>
      <c r="AH204" s="280"/>
      <c r="AI204" s="280"/>
      <c r="AJ204" s="280"/>
      <c r="AK204" s="280"/>
      <c r="AL204" s="280"/>
      <c r="AM204" s="280"/>
      <c r="AN204" s="280"/>
      <c r="AO204" s="280"/>
      <c r="AP204" s="280"/>
      <c r="AQ204" s="280"/>
      <c r="AR204" s="280"/>
      <c r="AS204" s="280"/>
      <c r="AT204" s="280"/>
      <c r="AU204" s="280"/>
    </row>
    <row r="205" spans="18:47" ht="12.75">
      <c r="R205" s="280"/>
      <c r="S205" s="280"/>
      <c r="T205" s="280"/>
      <c r="U205" s="280"/>
      <c r="V205" s="280"/>
      <c r="W205" s="280"/>
      <c r="X205" s="280"/>
      <c r="Y205" s="280"/>
      <c r="Z205" s="280"/>
      <c r="AA205" s="280"/>
      <c r="AB205" s="280"/>
      <c r="AC205" s="280"/>
      <c r="AD205" s="280"/>
      <c r="AE205" s="280"/>
      <c r="AF205" s="280"/>
      <c r="AG205" s="280"/>
      <c r="AH205" s="280"/>
      <c r="AI205" s="280"/>
      <c r="AJ205" s="280"/>
      <c r="AK205" s="280"/>
      <c r="AL205" s="280"/>
      <c r="AM205" s="280"/>
      <c r="AN205" s="280"/>
      <c r="AO205" s="280"/>
      <c r="AP205" s="280"/>
      <c r="AQ205" s="280"/>
      <c r="AR205" s="280"/>
      <c r="AS205" s="280"/>
      <c r="AT205" s="280"/>
      <c r="AU205" s="280"/>
    </row>
    <row r="206" spans="18:47" ht="12.75">
      <c r="R206" s="280"/>
      <c r="S206" s="280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80"/>
      <c r="AE206" s="280"/>
      <c r="AF206" s="280"/>
      <c r="AG206" s="280"/>
      <c r="AH206" s="280"/>
      <c r="AI206" s="280"/>
      <c r="AJ206" s="280"/>
      <c r="AK206" s="280"/>
      <c r="AL206" s="280"/>
      <c r="AM206" s="280"/>
      <c r="AN206" s="280"/>
      <c r="AO206" s="280"/>
      <c r="AP206" s="280"/>
      <c r="AQ206" s="280"/>
      <c r="AR206" s="280"/>
      <c r="AS206" s="280"/>
      <c r="AT206" s="280"/>
      <c r="AU206" s="280"/>
    </row>
    <row r="207" spans="18:47" ht="12.75"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0"/>
      <c r="AC207" s="280"/>
      <c r="AD207" s="280"/>
      <c r="AE207" s="280"/>
      <c r="AF207" s="280"/>
      <c r="AG207" s="280"/>
      <c r="AH207" s="280"/>
      <c r="AI207" s="280"/>
      <c r="AJ207" s="280"/>
      <c r="AK207" s="280"/>
      <c r="AL207" s="280"/>
      <c r="AM207" s="280"/>
      <c r="AN207" s="280"/>
      <c r="AO207" s="280"/>
      <c r="AP207" s="280"/>
      <c r="AQ207" s="280"/>
      <c r="AR207" s="280"/>
      <c r="AS207" s="280"/>
      <c r="AT207" s="280"/>
      <c r="AU207" s="280"/>
    </row>
    <row r="208" spans="18:47" ht="12.75">
      <c r="R208" s="280"/>
      <c r="S208" s="280"/>
      <c r="T208" s="280"/>
      <c r="U208" s="280"/>
      <c r="V208" s="280"/>
      <c r="W208" s="280"/>
      <c r="X208" s="280"/>
      <c r="Y208" s="280"/>
      <c r="Z208" s="280"/>
      <c r="AA208" s="280"/>
      <c r="AB208" s="280"/>
      <c r="AC208" s="280"/>
      <c r="AD208" s="280"/>
      <c r="AE208" s="280"/>
      <c r="AF208" s="280"/>
      <c r="AG208" s="280"/>
      <c r="AH208" s="280"/>
      <c r="AI208" s="280"/>
      <c r="AJ208" s="280"/>
      <c r="AK208" s="280"/>
      <c r="AL208" s="280"/>
      <c r="AM208" s="280"/>
      <c r="AN208" s="280"/>
      <c r="AO208" s="280"/>
      <c r="AP208" s="280"/>
      <c r="AQ208" s="280"/>
      <c r="AR208" s="280"/>
      <c r="AS208" s="280"/>
      <c r="AT208" s="280"/>
      <c r="AU208" s="280"/>
    </row>
    <row r="209" spans="18:47" ht="12.75"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80"/>
      <c r="AE209" s="280"/>
      <c r="AF209" s="280"/>
      <c r="AG209" s="280"/>
      <c r="AH209" s="280"/>
      <c r="AI209" s="280"/>
      <c r="AJ209" s="280"/>
      <c r="AK209" s="280"/>
      <c r="AL209" s="280"/>
      <c r="AM209" s="280"/>
      <c r="AN209" s="280"/>
      <c r="AO209" s="280"/>
      <c r="AP209" s="280"/>
      <c r="AQ209" s="280"/>
      <c r="AR209" s="280"/>
      <c r="AS209" s="280"/>
      <c r="AT209" s="280"/>
      <c r="AU209" s="280"/>
    </row>
    <row r="210" spans="18:47" ht="12.75"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280"/>
      <c r="AE210" s="280"/>
      <c r="AF210" s="280"/>
      <c r="AG210" s="280"/>
      <c r="AH210" s="280"/>
      <c r="AI210" s="280"/>
      <c r="AJ210" s="280"/>
      <c r="AK210" s="280"/>
      <c r="AL210" s="280"/>
      <c r="AM210" s="280"/>
      <c r="AN210" s="280"/>
      <c r="AO210" s="280"/>
      <c r="AP210" s="280"/>
      <c r="AQ210" s="280"/>
      <c r="AR210" s="280"/>
      <c r="AS210" s="280"/>
      <c r="AT210" s="280"/>
      <c r="AU210" s="280"/>
    </row>
    <row r="211" spans="18:47" ht="12.75">
      <c r="R211" s="280"/>
      <c r="S211" s="280"/>
      <c r="T211" s="280"/>
      <c r="U211" s="280"/>
      <c r="V211" s="280"/>
      <c r="W211" s="280"/>
      <c r="X211" s="280"/>
      <c r="Y211" s="280"/>
      <c r="Z211" s="280"/>
      <c r="AA211" s="280"/>
      <c r="AB211" s="280"/>
      <c r="AC211" s="280"/>
      <c r="AD211" s="280"/>
      <c r="AE211" s="280"/>
      <c r="AF211" s="280"/>
      <c r="AG211" s="280"/>
      <c r="AH211" s="280"/>
      <c r="AI211" s="280"/>
      <c r="AJ211" s="280"/>
      <c r="AK211" s="280"/>
      <c r="AL211" s="280"/>
      <c r="AM211" s="280"/>
      <c r="AN211" s="280"/>
      <c r="AO211" s="280"/>
      <c r="AP211" s="280"/>
      <c r="AQ211" s="280"/>
      <c r="AR211" s="280"/>
      <c r="AS211" s="280"/>
      <c r="AT211" s="280"/>
      <c r="AU211" s="280"/>
    </row>
    <row r="212" spans="18:47" ht="12.75">
      <c r="R212" s="280"/>
      <c r="S212" s="280"/>
      <c r="T212" s="280"/>
      <c r="U212" s="280"/>
      <c r="V212" s="280"/>
      <c r="W212" s="280"/>
      <c r="X212" s="280"/>
      <c r="Y212" s="280"/>
      <c r="Z212" s="280"/>
      <c r="AA212" s="280"/>
      <c r="AB212" s="280"/>
      <c r="AC212" s="280"/>
      <c r="AD212" s="280"/>
      <c r="AE212" s="280"/>
      <c r="AF212" s="280"/>
      <c r="AG212" s="280"/>
      <c r="AH212" s="280"/>
      <c r="AI212" s="280"/>
      <c r="AJ212" s="280"/>
      <c r="AK212" s="280"/>
      <c r="AL212" s="280"/>
      <c r="AM212" s="280"/>
      <c r="AN212" s="280"/>
      <c r="AO212" s="280"/>
      <c r="AP212" s="280"/>
      <c r="AQ212" s="280"/>
      <c r="AR212" s="280"/>
      <c r="AS212" s="280"/>
      <c r="AT212" s="280"/>
      <c r="AU212" s="280"/>
    </row>
    <row r="213" spans="18:47" ht="12.75">
      <c r="R213" s="280"/>
      <c r="S213" s="280"/>
      <c r="T213" s="280"/>
      <c r="U213" s="280"/>
      <c r="V213" s="280"/>
      <c r="W213" s="280"/>
      <c r="X213" s="280"/>
      <c r="Y213" s="280"/>
      <c r="Z213" s="280"/>
      <c r="AA213" s="280"/>
      <c r="AB213" s="280"/>
      <c r="AC213" s="280"/>
      <c r="AD213" s="280"/>
      <c r="AE213" s="280"/>
      <c r="AF213" s="280"/>
      <c r="AG213" s="280"/>
      <c r="AH213" s="280"/>
      <c r="AI213" s="280"/>
      <c r="AJ213" s="280"/>
      <c r="AK213" s="280"/>
      <c r="AL213" s="280"/>
      <c r="AM213" s="280"/>
      <c r="AN213" s="280"/>
      <c r="AO213" s="280"/>
      <c r="AP213" s="280"/>
      <c r="AQ213" s="280"/>
      <c r="AR213" s="280"/>
      <c r="AS213" s="280"/>
      <c r="AT213" s="280"/>
      <c r="AU213" s="280"/>
    </row>
    <row r="214" spans="18:47" ht="12.75"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80"/>
      <c r="AF214" s="280"/>
      <c r="AG214" s="280"/>
      <c r="AH214" s="280"/>
      <c r="AI214" s="280"/>
      <c r="AJ214" s="280"/>
      <c r="AK214" s="280"/>
      <c r="AL214" s="280"/>
      <c r="AM214" s="280"/>
      <c r="AN214" s="280"/>
      <c r="AO214" s="280"/>
      <c r="AP214" s="280"/>
      <c r="AQ214" s="280"/>
      <c r="AR214" s="280"/>
      <c r="AS214" s="280"/>
      <c r="AT214" s="280"/>
      <c r="AU214" s="280"/>
    </row>
    <row r="215" spans="18:47" ht="12.75">
      <c r="R215" s="280"/>
      <c r="S215" s="280"/>
      <c r="T215" s="280"/>
      <c r="U215" s="280"/>
      <c r="V215" s="280"/>
      <c r="W215" s="280"/>
      <c r="X215" s="280"/>
      <c r="Y215" s="280"/>
      <c r="Z215" s="280"/>
      <c r="AA215" s="280"/>
      <c r="AB215" s="280"/>
      <c r="AC215" s="280"/>
      <c r="AD215" s="280"/>
      <c r="AE215" s="280"/>
      <c r="AF215" s="280"/>
      <c r="AG215" s="280"/>
      <c r="AH215" s="280"/>
      <c r="AI215" s="280"/>
      <c r="AJ215" s="280"/>
      <c r="AK215" s="280"/>
      <c r="AL215" s="280"/>
      <c r="AM215" s="280"/>
      <c r="AN215" s="280"/>
      <c r="AO215" s="280"/>
      <c r="AP215" s="280"/>
      <c r="AQ215" s="280"/>
      <c r="AR215" s="280"/>
      <c r="AS215" s="280"/>
      <c r="AT215" s="280"/>
      <c r="AU215" s="280"/>
    </row>
    <row r="216" spans="18:47" ht="12.75">
      <c r="R216" s="280"/>
      <c r="S216" s="280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0"/>
      <c r="AM216" s="280"/>
      <c r="AN216" s="280"/>
      <c r="AO216" s="280"/>
      <c r="AP216" s="280"/>
      <c r="AQ216" s="280"/>
      <c r="AR216" s="280"/>
      <c r="AS216" s="280"/>
      <c r="AT216" s="280"/>
      <c r="AU216" s="280"/>
    </row>
    <row r="217" spans="18:47" ht="12.75">
      <c r="R217" s="280"/>
      <c r="S217" s="280"/>
      <c r="T217" s="280"/>
      <c r="U217" s="280"/>
      <c r="V217" s="280"/>
      <c r="W217" s="280"/>
      <c r="X217" s="280"/>
      <c r="Y217" s="280"/>
      <c r="Z217" s="280"/>
      <c r="AA217" s="280"/>
      <c r="AB217" s="280"/>
      <c r="AC217" s="280"/>
      <c r="AD217" s="280"/>
      <c r="AE217" s="280"/>
      <c r="AF217" s="280"/>
      <c r="AG217" s="280"/>
      <c r="AH217" s="280"/>
      <c r="AI217" s="280"/>
      <c r="AJ217" s="280"/>
      <c r="AK217" s="280"/>
      <c r="AL217" s="280"/>
      <c r="AM217" s="280"/>
      <c r="AN217" s="280"/>
      <c r="AO217" s="280"/>
      <c r="AP217" s="280"/>
      <c r="AQ217" s="280"/>
      <c r="AR217" s="280"/>
      <c r="AS217" s="280"/>
      <c r="AT217" s="280"/>
      <c r="AU217" s="280"/>
    </row>
    <row r="218" spans="18:47" ht="12.75">
      <c r="R218" s="280"/>
      <c r="S218" s="280"/>
      <c r="T218" s="280"/>
      <c r="U218" s="280"/>
      <c r="V218" s="280"/>
      <c r="W218" s="280"/>
      <c r="X218" s="280"/>
      <c r="Y218" s="280"/>
      <c r="Z218" s="280"/>
      <c r="AA218" s="280"/>
      <c r="AB218" s="280"/>
      <c r="AC218" s="280"/>
      <c r="AD218" s="280"/>
      <c r="AE218" s="280"/>
      <c r="AF218" s="280"/>
      <c r="AG218" s="280"/>
      <c r="AH218" s="280"/>
      <c r="AI218" s="280"/>
      <c r="AJ218" s="280"/>
      <c r="AK218" s="280"/>
      <c r="AL218" s="280"/>
      <c r="AM218" s="280"/>
      <c r="AN218" s="280"/>
      <c r="AO218" s="280"/>
      <c r="AP218" s="280"/>
      <c r="AQ218" s="280"/>
      <c r="AR218" s="280"/>
      <c r="AS218" s="280"/>
      <c r="AT218" s="280"/>
      <c r="AU218" s="280"/>
    </row>
    <row r="219" spans="18:47" ht="12.75">
      <c r="R219" s="280"/>
      <c r="S219" s="280"/>
      <c r="T219" s="280"/>
      <c r="U219" s="280"/>
      <c r="V219" s="280"/>
      <c r="W219" s="280"/>
      <c r="X219" s="280"/>
      <c r="Y219" s="280"/>
      <c r="Z219" s="280"/>
      <c r="AA219" s="280"/>
      <c r="AB219" s="280"/>
      <c r="AC219" s="280"/>
      <c r="AD219" s="280"/>
      <c r="AE219" s="280"/>
      <c r="AF219" s="280"/>
      <c r="AG219" s="280"/>
      <c r="AH219" s="280"/>
      <c r="AI219" s="280"/>
      <c r="AJ219" s="280"/>
      <c r="AK219" s="280"/>
      <c r="AL219" s="280"/>
      <c r="AM219" s="280"/>
      <c r="AN219" s="280"/>
      <c r="AO219" s="280"/>
      <c r="AP219" s="280"/>
      <c r="AQ219" s="280"/>
      <c r="AR219" s="280"/>
      <c r="AS219" s="280"/>
      <c r="AT219" s="280"/>
      <c r="AU219" s="280"/>
    </row>
    <row r="220" spans="18:47" ht="12.75">
      <c r="R220" s="280"/>
      <c r="S220" s="280"/>
      <c r="T220" s="280"/>
      <c r="U220" s="280"/>
      <c r="V220" s="280"/>
      <c r="W220" s="280"/>
      <c r="X220" s="280"/>
      <c r="Y220" s="280"/>
      <c r="Z220" s="280"/>
      <c r="AA220" s="280"/>
      <c r="AB220" s="280"/>
      <c r="AC220" s="280"/>
      <c r="AD220" s="280"/>
      <c r="AE220" s="280"/>
      <c r="AF220" s="280"/>
      <c r="AG220" s="280"/>
      <c r="AH220" s="280"/>
      <c r="AI220" s="280"/>
      <c r="AJ220" s="280"/>
      <c r="AK220" s="280"/>
      <c r="AL220" s="280"/>
      <c r="AM220" s="280"/>
      <c r="AN220" s="280"/>
      <c r="AO220" s="280"/>
      <c r="AP220" s="280"/>
      <c r="AQ220" s="280"/>
      <c r="AR220" s="280"/>
      <c r="AS220" s="280"/>
      <c r="AT220" s="280"/>
      <c r="AU220" s="280"/>
    </row>
    <row r="221" spans="18:47" ht="12.75">
      <c r="R221" s="280"/>
      <c r="S221" s="280"/>
      <c r="T221" s="280"/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80"/>
      <c r="AN221" s="280"/>
      <c r="AO221" s="280"/>
      <c r="AP221" s="280"/>
      <c r="AQ221" s="280"/>
      <c r="AR221" s="280"/>
      <c r="AS221" s="280"/>
      <c r="AT221" s="280"/>
      <c r="AU221" s="280"/>
    </row>
    <row r="222" spans="18:47" ht="12.75">
      <c r="R222" s="280"/>
      <c r="S222" s="280"/>
      <c r="T222" s="280"/>
      <c r="U222" s="280"/>
      <c r="V222" s="280"/>
      <c r="W222" s="280"/>
      <c r="X222" s="280"/>
      <c r="Y222" s="280"/>
      <c r="Z222" s="280"/>
      <c r="AA222" s="280"/>
      <c r="AB222" s="280"/>
      <c r="AC222" s="280"/>
      <c r="AD222" s="280"/>
      <c r="AE222" s="280"/>
      <c r="AF222" s="280"/>
      <c r="AG222" s="280"/>
      <c r="AH222" s="280"/>
      <c r="AI222" s="280"/>
      <c r="AJ222" s="280"/>
      <c r="AK222" s="280"/>
      <c r="AL222" s="280"/>
      <c r="AM222" s="280"/>
      <c r="AN222" s="280"/>
      <c r="AO222" s="280"/>
      <c r="AP222" s="280"/>
      <c r="AQ222" s="280"/>
      <c r="AR222" s="280"/>
      <c r="AS222" s="280"/>
      <c r="AT222" s="280"/>
      <c r="AU222" s="280"/>
    </row>
    <row r="223" spans="18:47" ht="12.75"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80"/>
      <c r="AE223" s="280"/>
      <c r="AF223" s="280"/>
      <c r="AG223" s="280"/>
      <c r="AH223" s="280"/>
      <c r="AI223" s="280"/>
      <c r="AJ223" s="280"/>
      <c r="AK223" s="280"/>
      <c r="AL223" s="280"/>
      <c r="AM223" s="280"/>
      <c r="AN223" s="280"/>
      <c r="AO223" s="280"/>
      <c r="AP223" s="280"/>
      <c r="AQ223" s="280"/>
      <c r="AR223" s="280"/>
      <c r="AS223" s="280"/>
      <c r="AT223" s="280"/>
      <c r="AU223" s="280"/>
    </row>
    <row r="224" spans="18:47" ht="12.75">
      <c r="R224" s="280"/>
      <c r="S224" s="280"/>
      <c r="T224" s="280"/>
      <c r="U224" s="280"/>
      <c r="V224" s="280"/>
      <c r="W224" s="280"/>
      <c r="X224" s="280"/>
      <c r="Y224" s="280"/>
      <c r="Z224" s="280"/>
      <c r="AA224" s="280"/>
      <c r="AB224" s="280"/>
      <c r="AC224" s="280"/>
      <c r="AD224" s="280"/>
      <c r="AE224" s="280"/>
      <c r="AF224" s="280"/>
      <c r="AG224" s="280"/>
      <c r="AH224" s="280"/>
      <c r="AI224" s="280"/>
      <c r="AJ224" s="280"/>
      <c r="AK224" s="280"/>
      <c r="AL224" s="280"/>
      <c r="AM224" s="280"/>
      <c r="AN224" s="280"/>
      <c r="AO224" s="280"/>
      <c r="AP224" s="280"/>
      <c r="AQ224" s="280"/>
      <c r="AR224" s="280"/>
      <c r="AS224" s="280"/>
      <c r="AT224" s="280"/>
      <c r="AU224" s="280"/>
    </row>
    <row r="225" spans="18:47" ht="12.75">
      <c r="R225" s="280"/>
      <c r="S225" s="280"/>
      <c r="T225" s="280"/>
      <c r="U225" s="280"/>
      <c r="V225" s="280"/>
      <c r="W225" s="280"/>
      <c r="X225" s="280"/>
      <c r="Y225" s="280"/>
      <c r="Z225" s="280"/>
      <c r="AA225" s="280"/>
      <c r="AB225" s="280"/>
      <c r="AC225" s="280"/>
      <c r="AD225" s="280"/>
      <c r="AE225" s="280"/>
      <c r="AF225" s="280"/>
      <c r="AG225" s="280"/>
      <c r="AH225" s="280"/>
      <c r="AI225" s="280"/>
      <c r="AJ225" s="280"/>
      <c r="AK225" s="280"/>
      <c r="AL225" s="280"/>
      <c r="AM225" s="280"/>
      <c r="AN225" s="280"/>
      <c r="AO225" s="280"/>
      <c r="AP225" s="280"/>
      <c r="AQ225" s="280"/>
      <c r="AR225" s="280"/>
      <c r="AS225" s="280"/>
      <c r="AT225" s="280"/>
      <c r="AU225" s="280"/>
    </row>
    <row r="226" spans="18:47" ht="12.75"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80"/>
      <c r="AE226" s="280"/>
      <c r="AF226" s="280"/>
      <c r="AG226" s="280"/>
      <c r="AH226" s="280"/>
      <c r="AI226" s="280"/>
      <c r="AJ226" s="280"/>
      <c r="AK226" s="280"/>
      <c r="AL226" s="280"/>
      <c r="AM226" s="280"/>
      <c r="AN226" s="280"/>
      <c r="AO226" s="280"/>
      <c r="AP226" s="280"/>
      <c r="AQ226" s="280"/>
      <c r="AR226" s="280"/>
      <c r="AS226" s="280"/>
      <c r="AT226" s="280"/>
      <c r="AU226" s="280"/>
    </row>
    <row r="227" spans="18:47" ht="12.75"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80"/>
      <c r="AE227" s="280"/>
      <c r="AF227" s="280"/>
      <c r="AG227" s="280"/>
      <c r="AH227" s="280"/>
      <c r="AI227" s="280"/>
      <c r="AJ227" s="280"/>
      <c r="AK227" s="280"/>
      <c r="AL227" s="280"/>
      <c r="AM227" s="280"/>
      <c r="AN227" s="280"/>
      <c r="AO227" s="280"/>
      <c r="AP227" s="280"/>
      <c r="AQ227" s="280"/>
      <c r="AR227" s="280"/>
      <c r="AS227" s="280"/>
      <c r="AT227" s="280"/>
      <c r="AU227" s="280"/>
    </row>
    <row r="228" spans="18:47" ht="12.75"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80"/>
      <c r="AE228" s="280"/>
      <c r="AF228" s="280"/>
      <c r="AG228" s="280"/>
      <c r="AH228" s="280"/>
      <c r="AI228" s="280"/>
      <c r="AJ228" s="280"/>
      <c r="AK228" s="280"/>
      <c r="AL228" s="280"/>
      <c r="AM228" s="280"/>
      <c r="AN228" s="280"/>
      <c r="AO228" s="280"/>
      <c r="AP228" s="280"/>
      <c r="AQ228" s="280"/>
      <c r="AR228" s="280"/>
      <c r="AS228" s="280"/>
      <c r="AT228" s="280"/>
      <c r="AU228" s="280"/>
    </row>
    <row r="229" spans="18:47" ht="12.75">
      <c r="R229" s="280"/>
      <c r="S229" s="280"/>
      <c r="T229" s="280"/>
      <c r="U229" s="280"/>
      <c r="V229" s="280"/>
      <c r="W229" s="280"/>
      <c r="X229" s="280"/>
      <c r="Y229" s="280"/>
      <c r="Z229" s="280"/>
      <c r="AA229" s="280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280"/>
      <c r="AM229" s="280"/>
      <c r="AN229" s="280"/>
      <c r="AO229" s="280"/>
      <c r="AP229" s="280"/>
      <c r="AQ229" s="280"/>
      <c r="AR229" s="280"/>
      <c r="AS229" s="280"/>
      <c r="AT229" s="280"/>
      <c r="AU229" s="280"/>
    </row>
    <row r="230" spans="18:47" ht="12.75">
      <c r="R230" s="280"/>
      <c r="S230" s="280"/>
      <c r="T230" s="280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80"/>
      <c r="AE230" s="280"/>
      <c r="AF230" s="280"/>
      <c r="AG230" s="280"/>
      <c r="AH230" s="280"/>
      <c r="AI230" s="280"/>
      <c r="AJ230" s="280"/>
      <c r="AK230" s="280"/>
      <c r="AL230" s="280"/>
      <c r="AM230" s="280"/>
      <c r="AN230" s="280"/>
      <c r="AO230" s="280"/>
      <c r="AP230" s="280"/>
      <c r="AQ230" s="280"/>
      <c r="AR230" s="280"/>
      <c r="AS230" s="280"/>
      <c r="AT230" s="280"/>
      <c r="AU230" s="280"/>
    </row>
    <row r="231" spans="18:47" ht="12.75">
      <c r="R231" s="280"/>
      <c r="S231" s="280"/>
      <c r="T231" s="280"/>
      <c r="U231" s="280"/>
      <c r="V231" s="280"/>
      <c r="W231" s="280"/>
      <c r="X231" s="280"/>
      <c r="Y231" s="280"/>
      <c r="Z231" s="280"/>
      <c r="AA231" s="280"/>
      <c r="AB231" s="280"/>
      <c r="AC231" s="280"/>
      <c r="AD231" s="280"/>
      <c r="AE231" s="280"/>
      <c r="AF231" s="280"/>
      <c r="AG231" s="280"/>
      <c r="AH231" s="280"/>
      <c r="AI231" s="280"/>
      <c r="AJ231" s="280"/>
      <c r="AK231" s="280"/>
      <c r="AL231" s="280"/>
      <c r="AM231" s="280"/>
      <c r="AN231" s="280"/>
      <c r="AO231" s="280"/>
      <c r="AP231" s="280"/>
      <c r="AQ231" s="280"/>
      <c r="AR231" s="280"/>
      <c r="AS231" s="280"/>
      <c r="AT231" s="280"/>
      <c r="AU231" s="280"/>
    </row>
    <row r="232" spans="18:47" ht="12.75">
      <c r="R232" s="280"/>
      <c r="S232" s="280"/>
      <c r="T232" s="280"/>
      <c r="U232" s="280"/>
      <c r="V232" s="280"/>
      <c r="W232" s="280"/>
      <c r="X232" s="280"/>
      <c r="Y232" s="280"/>
      <c r="Z232" s="280"/>
      <c r="AA232" s="280"/>
      <c r="AB232" s="280"/>
      <c r="AC232" s="280"/>
      <c r="AD232" s="280"/>
      <c r="AE232" s="280"/>
      <c r="AF232" s="280"/>
      <c r="AG232" s="280"/>
      <c r="AH232" s="280"/>
      <c r="AI232" s="280"/>
      <c r="AJ232" s="280"/>
      <c r="AK232" s="280"/>
      <c r="AL232" s="280"/>
      <c r="AM232" s="280"/>
      <c r="AN232" s="280"/>
      <c r="AO232" s="280"/>
      <c r="AP232" s="280"/>
      <c r="AQ232" s="280"/>
      <c r="AR232" s="280"/>
      <c r="AS232" s="280"/>
      <c r="AT232" s="280"/>
      <c r="AU232" s="280"/>
    </row>
    <row r="233" spans="18:47" ht="12.75">
      <c r="R233" s="280"/>
      <c r="S233" s="280"/>
      <c r="T233" s="280"/>
      <c r="U233" s="280"/>
      <c r="V233" s="280"/>
      <c r="W233" s="280"/>
      <c r="X233" s="280"/>
      <c r="Y233" s="280"/>
      <c r="Z233" s="280"/>
      <c r="AA233" s="280"/>
      <c r="AB233" s="280"/>
      <c r="AC233" s="280"/>
      <c r="AD233" s="280"/>
      <c r="AE233" s="280"/>
      <c r="AF233" s="280"/>
      <c r="AG233" s="280"/>
      <c r="AH233" s="280"/>
      <c r="AI233" s="280"/>
      <c r="AJ233" s="280"/>
      <c r="AK233" s="280"/>
      <c r="AL233" s="280"/>
      <c r="AM233" s="280"/>
      <c r="AN233" s="280"/>
      <c r="AO233" s="280"/>
      <c r="AP233" s="280"/>
      <c r="AQ233" s="280"/>
      <c r="AR233" s="280"/>
      <c r="AS233" s="280"/>
      <c r="AT233" s="280"/>
      <c r="AU233" s="280"/>
    </row>
    <row r="234" spans="18:47" ht="12.75">
      <c r="R234" s="280"/>
      <c r="S234" s="280"/>
      <c r="T234" s="280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280"/>
      <c r="AK234" s="280"/>
      <c r="AL234" s="280"/>
      <c r="AM234" s="280"/>
      <c r="AN234" s="280"/>
      <c r="AO234" s="280"/>
      <c r="AP234" s="280"/>
      <c r="AQ234" s="280"/>
      <c r="AR234" s="280"/>
      <c r="AS234" s="280"/>
      <c r="AT234" s="280"/>
      <c r="AU234" s="280"/>
    </row>
    <row r="235" spans="18:47" ht="12.75"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80"/>
      <c r="AT235" s="280"/>
      <c r="AU235" s="280"/>
    </row>
    <row r="236" spans="18:47" ht="12.75">
      <c r="R236" s="280"/>
      <c r="S236" s="280"/>
      <c r="T236" s="280"/>
      <c r="U236" s="280"/>
      <c r="V236" s="280"/>
      <c r="W236" s="280"/>
      <c r="X236" s="280"/>
      <c r="Y236" s="280"/>
      <c r="Z236" s="280"/>
      <c r="AA236" s="280"/>
      <c r="AB236" s="280"/>
      <c r="AC236" s="280"/>
      <c r="AD236" s="280"/>
      <c r="AE236" s="280"/>
      <c r="AF236" s="280"/>
      <c r="AG236" s="280"/>
      <c r="AH236" s="280"/>
      <c r="AI236" s="280"/>
      <c r="AJ236" s="280"/>
      <c r="AK236" s="280"/>
      <c r="AL236" s="280"/>
      <c r="AM236" s="280"/>
      <c r="AN236" s="280"/>
      <c r="AO236" s="280"/>
      <c r="AP236" s="280"/>
      <c r="AQ236" s="280"/>
      <c r="AR236" s="280"/>
      <c r="AS236" s="280"/>
      <c r="AT236" s="280"/>
      <c r="AU236" s="280"/>
    </row>
    <row r="237" spans="18:47" ht="12.75">
      <c r="R237" s="280"/>
      <c r="S237" s="280"/>
      <c r="T237" s="280"/>
      <c r="U237" s="280"/>
      <c r="V237" s="280"/>
      <c r="W237" s="280"/>
      <c r="X237" s="280"/>
      <c r="Y237" s="280"/>
      <c r="Z237" s="280"/>
      <c r="AA237" s="280"/>
      <c r="AB237" s="280"/>
      <c r="AC237" s="280"/>
      <c r="AD237" s="280"/>
      <c r="AE237" s="280"/>
      <c r="AF237" s="280"/>
      <c r="AG237" s="280"/>
      <c r="AH237" s="280"/>
      <c r="AI237" s="280"/>
      <c r="AJ237" s="280"/>
      <c r="AK237" s="280"/>
      <c r="AL237" s="280"/>
      <c r="AM237" s="280"/>
      <c r="AN237" s="280"/>
      <c r="AO237" s="280"/>
      <c r="AP237" s="280"/>
      <c r="AQ237" s="280"/>
      <c r="AR237" s="280"/>
      <c r="AS237" s="280"/>
      <c r="AT237" s="280"/>
      <c r="AU237" s="280"/>
    </row>
    <row r="238" spans="18:47" ht="12.75">
      <c r="R238" s="280"/>
      <c r="S238" s="280"/>
      <c r="T238" s="280"/>
      <c r="U238" s="280"/>
      <c r="V238" s="280"/>
      <c r="W238" s="280"/>
      <c r="X238" s="280"/>
      <c r="Y238" s="280"/>
      <c r="Z238" s="280"/>
      <c r="AA238" s="280"/>
      <c r="AB238" s="280"/>
      <c r="AC238" s="280"/>
      <c r="AD238" s="280"/>
      <c r="AE238" s="280"/>
      <c r="AF238" s="280"/>
      <c r="AG238" s="280"/>
      <c r="AH238" s="280"/>
      <c r="AI238" s="280"/>
      <c r="AJ238" s="280"/>
      <c r="AK238" s="280"/>
      <c r="AL238" s="280"/>
      <c r="AM238" s="280"/>
      <c r="AN238" s="280"/>
      <c r="AO238" s="280"/>
      <c r="AP238" s="280"/>
      <c r="AQ238" s="280"/>
      <c r="AR238" s="280"/>
      <c r="AS238" s="280"/>
      <c r="AT238" s="280"/>
      <c r="AU238" s="280"/>
    </row>
    <row r="239" spans="18:47" ht="12.75">
      <c r="R239" s="280"/>
      <c r="S239" s="280"/>
      <c r="T239" s="280"/>
      <c r="U239" s="280"/>
      <c r="V239" s="280"/>
      <c r="W239" s="280"/>
      <c r="X239" s="280"/>
      <c r="Y239" s="280"/>
      <c r="Z239" s="280"/>
      <c r="AA239" s="280"/>
      <c r="AB239" s="280"/>
      <c r="AC239" s="280"/>
      <c r="AD239" s="280"/>
      <c r="AE239" s="280"/>
      <c r="AF239" s="280"/>
      <c r="AG239" s="280"/>
      <c r="AH239" s="280"/>
      <c r="AI239" s="280"/>
      <c r="AJ239" s="280"/>
      <c r="AK239" s="280"/>
      <c r="AL239" s="280"/>
      <c r="AM239" s="280"/>
      <c r="AN239" s="280"/>
      <c r="AO239" s="280"/>
      <c r="AP239" s="280"/>
      <c r="AQ239" s="280"/>
      <c r="AR239" s="280"/>
      <c r="AS239" s="280"/>
      <c r="AT239" s="280"/>
      <c r="AU239" s="280"/>
    </row>
    <row r="240" spans="18:47" ht="12.75"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280"/>
      <c r="AE240" s="280"/>
      <c r="AF240" s="280"/>
      <c r="AG240" s="280"/>
      <c r="AH240" s="280"/>
      <c r="AI240" s="280"/>
      <c r="AJ240" s="280"/>
      <c r="AK240" s="280"/>
      <c r="AL240" s="280"/>
      <c r="AM240" s="280"/>
      <c r="AN240" s="280"/>
      <c r="AO240" s="280"/>
      <c r="AP240" s="280"/>
      <c r="AQ240" s="280"/>
      <c r="AR240" s="280"/>
      <c r="AS240" s="280"/>
      <c r="AT240" s="280"/>
      <c r="AU240" s="280"/>
    </row>
    <row r="241" spans="18:47" ht="12.75"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80"/>
      <c r="AF241" s="280"/>
      <c r="AG241" s="280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  <c r="AS241" s="280"/>
      <c r="AT241" s="280"/>
      <c r="AU241" s="280"/>
    </row>
    <row r="242" spans="18:47" ht="12.75"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/>
      <c r="AO242" s="280"/>
      <c r="AP242" s="280"/>
      <c r="AQ242" s="280"/>
      <c r="AR242" s="280"/>
      <c r="AS242" s="280"/>
      <c r="AT242" s="280"/>
      <c r="AU242" s="280"/>
    </row>
    <row r="243" spans="18:47" ht="12.75">
      <c r="R243" s="280"/>
      <c r="S243" s="280"/>
      <c r="T243" s="280"/>
      <c r="U243" s="280"/>
      <c r="V243" s="280"/>
      <c r="W243" s="280"/>
      <c r="X243" s="280"/>
      <c r="Y243" s="280"/>
      <c r="Z243" s="280"/>
      <c r="AA243" s="280"/>
      <c r="AB243" s="280"/>
      <c r="AC243" s="280"/>
      <c r="AD243" s="280"/>
      <c r="AE243" s="280"/>
      <c r="AF243" s="280"/>
      <c r="AG243" s="280"/>
      <c r="AH243" s="280"/>
      <c r="AI243" s="280"/>
      <c r="AJ243" s="280"/>
      <c r="AK243" s="280"/>
      <c r="AL243" s="280"/>
      <c r="AM243" s="280"/>
      <c r="AN243" s="280"/>
      <c r="AO243" s="280"/>
      <c r="AP243" s="280"/>
      <c r="AQ243" s="280"/>
      <c r="AR243" s="280"/>
      <c r="AS243" s="280"/>
      <c r="AT243" s="280"/>
      <c r="AU243" s="280"/>
    </row>
    <row r="244" spans="18:47" ht="12.75">
      <c r="R244" s="280"/>
      <c r="S244" s="280"/>
      <c r="T244" s="280"/>
      <c r="U244" s="280"/>
      <c r="V244" s="280"/>
      <c r="W244" s="280"/>
      <c r="X244" s="280"/>
      <c r="Y244" s="280"/>
      <c r="Z244" s="280"/>
      <c r="AA244" s="280"/>
      <c r="AB244" s="280"/>
      <c r="AC244" s="280"/>
      <c r="AD244" s="280"/>
      <c r="AE244" s="280"/>
      <c r="AF244" s="280"/>
      <c r="AG244" s="280"/>
      <c r="AH244" s="280"/>
      <c r="AI244" s="280"/>
      <c r="AJ244" s="280"/>
      <c r="AK244" s="280"/>
      <c r="AL244" s="280"/>
      <c r="AM244" s="280"/>
      <c r="AN244" s="280"/>
      <c r="AO244" s="280"/>
      <c r="AP244" s="280"/>
      <c r="AQ244" s="280"/>
      <c r="AR244" s="280"/>
      <c r="AS244" s="280"/>
      <c r="AT244" s="280"/>
      <c r="AU244" s="280"/>
    </row>
    <row r="245" spans="18:47" ht="12.75">
      <c r="R245" s="280"/>
      <c r="S245" s="280"/>
      <c r="T245" s="280"/>
      <c r="U245" s="280"/>
      <c r="V245" s="280"/>
      <c r="W245" s="280"/>
      <c r="X245" s="280"/>
      <c r="Y245" s="280"/>
      <c r="Z245" s="280"/>
      <c r="AA245" s="280"/>
      <c r="AB245" s="280"/>
      <c r="AC245" s="280"/>
      <c r="AD245" s="280"/>
      <c r="AE245" s="280"/>
      <c r="AF245" s="280"/>
      <c r="AG245" s="280"/>
      <c r="AH245" s="280"/>
      <c r="AI245" s="280"/>
      <c r="AJ245" s="280"/>
      <c r="AK245" s="280"/>
      <c r="AL245" s="280"/>
      <c r="AM245" s="280"/>
      <c r="AN245" s="280"/>
      <c r="AO245" s="280"/>
      <c r="AP245" s="280"/>
      <c r="AQ245" s="280"/>
      <c r="AR245" s="280"/>
      <c r="AS245" s="280"/>
      <c r="AT245" s="280"/>
      <c r="AU245" s="280"/>
    </row>
    <row r="246" spans="18:47" ht="12.75"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80"/>
      <c r="AF246" s="280"/>
      <c r="AG246" s="280"/>
      <c r="AH246" s="280"/>
      <c r="AI246" s="280"/>
      <c r="AJ246" s="280"/>
      <c r="AK246" s="280"/>
      <c r="AL246" s="280"/>
      <c r="AM246" s="280"/>
      <c r="AN246" s="280"/>
      <c r="AO246" s="280"/>
      <c r="AP246" s="280"/>
      <c r="AQ246" s="280"/>
      <c r="AR246" s="280"/>
      <c r="AS246" s="280"/>
      <c r="AT246" s="280"/>
      <c r="AU246" s="280"/>
    </row>
    <row r="247" spans="18:47" ht="12.75"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80"/>
      <c r="AE247" s="280"/>
      <c r="AF247" s="280"/>
      <c r="AG247" s="280"/>
      <c r="AH247" s="280"/>
      <c r="AI247" s="280"/>
      <c r="AJ247" s="280"/>
      <c r="AK247" s="280"/>
      <c r="AL247" s="280"/>
      <c r="AM247" s="280"/>
      <c r="AN247" s="280"/>
      <c r="AO247" s="280"/>
      <c r="AP247" s="280"/>
      <c r="AQ247" s="280"/>
      <c r="AR247" s="280"/>
      <c r="AS247" s="280"/>
      <c r="AT247" s="280"/>
      <c r="AU247" s="280"/>
    </row>
    <row r="248" spans="18:47" ht="12.75"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80"/>
      <c r="AE248" s="280"/>
      <c r="AF248" s="280"/>
      <c r="AG248" s="280"/>
      <c r="AH248" s="280"/>
      <c r="AI248" s="280"/>
      <c r="AJ248" s="280"/>
      <c r="AK248" s="280"/>
      <c r="AL248" s="280"/>
      <c r="AM248" s="280"/>
      <c r="AN248" s="280"/>
      <c r="AO248" s="280"/>
      <c r="AP248" s="280"/>
      <c r="AQ248" s="280"/>
      <c r="AR248" s="280"/>
      <c r="AS248" s="280"/>
      <c r="AT248" s="280"/>
      <c r="AU248" s="280"/>
    </row>
    <row r="249" spans="18:47" ht="12.75"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80"/>
      <c r="AE249" s="280"/>
      <c r="AF249" s="280"/>
      <c r="AG249" s="280"/>
      <c r="AH249" s="280"/>
      <c r="AI249" s="280"/>
      <c r="AJ249" s="280"/>
      <c r="AK249" s="280"/>
      <c r="AL249" s="280"/>
      <c r="AM249" s="280"/>
      <c r="AN249" s="280"/>
      <c r="AO249" s="280"/>
      <c r="AP249" s="280"/>
      <c r="AQ249" s="280"/>
      <c r="AR249" s="280"/>
      <c r="AS249" s="280"/>
      <c r="AT249" s="280"/>
      <c r="AU249" s="280"/>
    </row>
    <row r="250" spans="18:47" ht="12.75"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280"/>
      <c r="AN250" s="280"/>
      <c r="AO250" s="280"/>
      <c r="AP250" s="280"/>
      <c r="AQ250" s="280"/>
      <c r="AR250" s="280"/>
      <c r="AS250" s="280"/>
      <c r="AT250" s="280"/>
      <c r="AU250" s="280"/>
    </row>
    <row r="251" spans="18:47" ht="12.75">
      <c r="R251" s="280"/>
      <c r="S251" s="280"/>
      <c r="T251" s="280"/>
      <c r="U251" s="280"/>
      <c r="V251" s="280"/>
      <c r="W251" s="280"/>
      <c r="X251" s="280"/>
      <c r="Y251" s="280"/>
      <c r="Z251" s="280"/>
      <c r="AA251" s="280"/>
      <c r="AB251" s="280"/>
      <c r="AC251" s="280"/>
      <c r="AD251" s="280"/>
      <c r="AE251" s="280"/>
      <c r="AF251" s="280"/>
      <c r="AG251" s="280"/>
      <c r="AH251" s="280"/>
      <c r="AI251" s="280"/>
      <c r="AJ251" s="280"/>
      <c r="AK251" s="280"/>
      <c r="AL251" s="280"/>
      <c r="AM251" s="280"/>
      <c r="AN251" s="280"/>
      <c r="AO251" s="280"/>
      <c r="AP251" s="280"/>
      <c r="AQ251" s="280"/>
      <c r="AR251" s="280"/>
      <c r="AS251" s="280"/>
      <c r="AT251" s="280"/>
      <c r="AU251" s="280"/>
    </row>
    <row r="252" spans="18:47" ht="12.75">
      <c r="R252" s="280"/>
      <c r="S252" s="280"/>
      <c r="T252" s="280"/>
      <c r="U252" s="280"/>
      <c r="V252" s="280"/>
      <c r="W252" s="280"/>
      <c r="X252" s="280"/>
      <c r="Y252" s="280"/>
      <c r="Z252" s="280"/>
      <c r="AA252" s="280"/>
      <c r="AB252" s="280"/>
      <c r="AC252" s="280"/>
      <c r="AD252" s="280"/>
      <c r="AE252" s="280"/>
      <c r="AF252" s="280"/>
      <c r="AG252" s="280"/>
      <c r="AH252" s="280"/>
      <c r="AI252" s="280"/>
      <c r="AJ252" s="280"/>
      <c r="AK252" s="280"/>
      <c r="AL252" s="280"/>
      <c r="AM252" s="280"/>
      <c r="AN252" s="280"/>
      <c r="AO252" s="280"/>
      <c r="AP252" s="280"/>
      <c r="AQ252" s="280"/>
      <c r="AR252" s="280"/>
      <c r="AS252" s="280"/>
      <c r="AT252" s="280"/>
      <c r="AU252" s="280"/>
    </row>
    <row r="253" spans="18:47" ht="12.75">
      <c r="R253" s="280"/>
      <c r="S253" s="280"/>
      <c r="T253" s="280"/>
      <c r="U253" s="280"/>
      <c r="V253" s="280"/>
      <c r="W253" s="280"/>
      <c r="X253" s="280"/>
      <c r="Y253" s="280"/>
      <c r="Z253" s="280"/>
      <c r="AA253" s="280"/>
      <c r="AB253" s="280"/>
      <c r="AC253" s="280"/>
      <c r="AD253" s="280"/>
      <c r="AE253" s="280"/>
      <c r="AF253" s="280"/>
      <c r="AG253" s="280"/>
      <c r="AH253" s="280"/>
      <c r="AI253" s="280"/>
      <c r="AJ253" s="280"/>
      <c r="AK253" s="280"/>
      <c r="AL253" s="280"/>
      <c r="AM253" s="280"/>
      <c r="AN253" s="280"/>
      <c r="AO253" s="280"/>
      <c r="AP253" s="280"/>
      <c r="AQ253" s="280"/>
      <c r="AR253" s="280"/>
      <c r="AS253" s="280"/>
      <c r="AT253" s="280"/>
      <c r="AU253" s="280"/>
    </row>
    <row r="254" spans="18:47" ht="12.75">
      <c r="R254" s="280"/>
      <c r="S254" s="280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80"/>
      <c r="AE254" s="280"/>
      <c r="AF254" s="280"/>
      <c r="AG254" s="280"/>
      <c r="AH254" s="280"/>
      <c r="AI254" s="280"/>
      <c r="AJ254" s="280"/>
      <c r="AK254" s="280"/>
      <c r="AL254" s="280"/>
      <c r="AM254" s="280"/>
      <c r="AN254" s="280"/>
      <c r="AO254" s="280"/>
      <c r="AP254" s="280"/>
      <c r="AQ254" s="280"/>
      <c r="AR254" s="280"/>
      <c r="AS254" s="280"/>
      <c r="AT254" s="280"/>
      <c r="AU254" s="280"/>
    </row>
    <row r="255" spans="18:47" ht="12.75">
      <c r="R255" s="280"/>
      <c r="S255" s="280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80"/>
      <c r="AE255" s="280"/>
      <c r="AF255" s="280"/>
      <c r="AG255" s="280"/>
      <c r="AH255" s="280"/>
      <c r="AI255" s="280"/>
      <c r="AJ255" s="280"/>
      <c r="AK255" s="280"/>
      <c r="AL255" s="280"/>
      <c r="AM255" s="280"/>
      <c r="AN255" s="280"/>
      <c r="AO255" s="280"/>
      <c r="AP255" s="280"/>
      <c r="AQ255" s="280"/>
      <c r="AR255" s="280"/>
      <c r="AS255" s="280"/>
      <c r="AT255" s="280"/>
      <c r="AU255" s="280"/>
    </row>
    <row r="256" spans="18:47" ht="12.75">
      <c r="R256" s="280"/>
      <c r="S256" s="280"/>
      <c r="T256" s="280"/>
      <c r="U256" s="280"/>
      <c r="V256" s="280"/>
      <c r="W256" s="280"/>
      <c r="X256" s="280"/>
      <c r="Y256" s="280"/>
      <c r="Z256" s="280"/>
      <c r="AA256" s="280"/>
      <c r="AB256" s="280"/>
      <c r="AC256" s="280"/>
      <c r="AD256" s="280"/>
      <c r="AE256" s="280"/>
      <c r="AF256" s="280"/>
      <c r="AG256" s="280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80"/>
      <c r="AT256" s="280"/>
      <c r="AU256" s="280"/>
    </row>
    <row r="257" spans="18:47" ht="12.75"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80"/>
      <c r="AE257" s="280"/>
      <c r="AF257" s="280"/>
      <c r="AG257" s="280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80"/>
      <c r="AT257" s="280"/>
      <c r="AU257" s="280"/>
    </row>
    <row r="258" spans="18:47" ht="12.75"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0"/>
      <c r="AC258" s="280"/>
      <c r="AD258" s="280"/>
      <c r="AE258" s="280"/>
      <c r="AF258" s="280"/>
      <c r="AG258" s="280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80"/>
      <c r="AT258" s="280"/>
      <c r="AU258" s="280"/>
    </row>
    <row r="259" spans="18:47" ht="12.75">
      <c r="R259" s="280"/>
      <c r="S259" s="280"/>
      <c r="T259" s="280"/>
      <c r="U259" s="280"/>
      <c r="V259" s="280"/>
      <c r="W259" s="280"/>
      <c r="X259" s="280"/>
      <c r="Y259" s="280"/>
      <c r="Z259" s="280"/>
      <c r="AA259" s="280"/>
      <c r="AB259" s="280"/>
      <c r="AC259" s="280"/>
      <c r="AD259" s="280"/>
      <c r="AE259" s="280"/>
      <c r="AF259" s="280"/>
      <c r="AG259" s="280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80"/>
      <c r="AT259" s="280"/>
      <c r="AU259" s="280"/>
    </row>
    <row r="260" spans="18:47" ht="12.75">
      <c r="R260" s="280"/>
      <c r="S260" s="280"/>
      <c r="T260" s="280"/>
      <c r="U260" s="280"/>
      <c r="V260" s="280"/>
      <c r="W260" s="280"/>
      <c r="X260" s="280"/>
      <c r="Y260" s="280"/>
      <c r="Z260" s="280"/>
      <c r="AA260" s="280"/>
      <c r="AB260" s="280"/>
      <c r="AC260" s="280"/>
      <c r="AD260" s="280"/>
      <c r="AE260" s="280"/>
      <c r="AF260" s="280"/>
      <c r="AG260" s="280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80"/>
      <c r="AT260" s="280"/>
      <c r="AU260" s="280"/>
    </row>
    <row r="261" spans="18:47" ht="12.75">
      <c r="R261" s="280"/>
      <c r="S261" s="280"/>
      <c r="T261" s="280"/>
      <c r="U261" s="280"/>
      <c r="V261" s="280"/>
      <c r="W261" s="280"/>
      <c r="X261" s="280"/>
      <c r="Y261" s="280"/>
      <c r="Z261" s="280"/>
      <c r="AA261" s="280"/>
      <c r="AB261" s="280"/>
      <c r="AC261" s="280"/>
      <c r="AD261" s="280"/>
      <c r="AE261" s="280"/>
      <c r="AF261" s="280"/>
      <c r="AG261" s="280"/>
      <c r="AH261" s="280"/>
      <c r="AI261" s="280"/>
      <c r="AJ261" s="280"/>
      <c r="AK261" s="280"/>
      <c r="AL261" s="280"/>
      <c r="AM261" s="280"/>
      <c r="AN261" s="280"/>
      <c r="AO261" s="280"/>
      <c r="AP261" s="280"/>
      <c r="AQ261" s="280"/>
      <c r="AR261" s="280"/>
      <c r="AS261" s="280"/>
      <c r="AT261" s="280"/>
      <c r="AU261" s="280"/>
    </row>
    <row r="262" spans="18:47" ht="12.75">
      <c r="R262" s="280"/>
      <c r="S262" s="280"/>
      <c r="T262" s="280"/>
      <c r="U262" s="280"/>
      <c r="V262" s="280"/>
      <c r="W262" s="280"/>
      <c r="X262" s="280"/>
      <c r="Y262" s="280"/>
      <c r="Z262" s="280"/>
      <c r="AA262" s="280"/>
      <c r="AB262" s="280"/>
      <c r="AC262" s="280"/>
      <c r="AD262" s="280"/>
      <c r="AE262" s="280"/>
      <c r="AF262" s="280"/>
      <c r="AG262" s="280"/>
      <c r="AH262" s="280"/>
      <c r="AI262" s="280"/>
      <c r="AJ262" s="280"/>
      <c r="AK262" s="280"/>
      <c r="AL262" s="280"/>
      <c r="AM262" s="280"/>
      <c r="AN262" s="280"/>
      <c r="AO262" s="280"/>
      <c r="AP262" s="280"/>
      <c r="AQ262" s="280"/>
      <c r="AR262" s="280"/>
      <c r="AS262" s="280"/>
      <c r="AT262" s="280"/>
      <c r="AU262" s="280"/>
    </row>
    <row r="263" spans="18:47" ht="12.75"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280"/>
      <c r="AE263" s="280"/>
      <c r="AF263" s="280"/>
      <c r="AG263" s="280"/>
      <c r="AH263" s="280"/>
      <c r="AI263" s="280"/>
      <c r="AJ263" s="280"/>
      <c r="AK263" s="280"/>
      <c r="AL263" s="280"/>
      <c r="AM263" s="280"/>
      <c r="AN263" s="280"/>
      <c r="AO263" s="280"/>
      <c r="AP263" s="280"/>
      <c r="AQ263" s="280"/>
      <c r="AR263" s="280"/>
      <c r="AS263" s="280"/>
      <c r="AT263" s="280"/>
      <c r="AU263" s="280"/>
    </row>
    <row r="264" spans="18:47" ht="12.75"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80"/>
      <c r="AE264" s="280"/>
      <c r="AF264" s="280"/>
      <c r="AG264" s="280"/>
      <c r="AH264" s="280"/>
      <c r="AI264" s="280"/>
      <c r="AJ264" s="280"/>
      <c r="AK264" s="280"/>
      <c r="AL264" s="280"/>
      <c r="AM264" s="280"/>
      <c r="AN264" s="280"/>
      <c r="AO264" s="280"/>
      <c r="AP264" s="280"/>
      <c r="AQ264" s="280"/>
      <c r="AR264" s="280"/>
      <c r="AS264" s="280"/>
      <c r="AT264" s="280"/>
      <c r="AU264" s="280"/>
    </row>
    <row r="265" spans="18:47" ht="12.75"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280"/>
      <c r="AE265" s="280"/>
      <c r="AF265" s="280"/>
      <c r="AG265" s="280"/>
      <c r="AH265" s="280"/>
      <c r="AI265" s="280"/>
      <c r="AJ265" s="280"/>
      <c r="AK265" s="280"/>
      <c r="AL265" s="280"/>
      <c r="AM265" s="280"/>
      <c r="AN265" s="280"/>
      <c r="AO265" s="280"/>
      <c r="AP265" s="280"/>
      <c r="AQ265" s="280"/>
      <c r="AR265" s="280"/>
      <c r="AS265" s="280"/>
      <c r="AT265" s="280"/>
      <c r="AU265" s="280"/>
    </row>
    <row r="266" spans="18:47" ht="12.75">
      <c r="R266" s="280"/>
      <c r="S266" s="280"/>
      <c r="T266" s="280"/>
      <c r="U266" s="280"/>
      <c r="V266" s="280"/>
      <c r="W266" s="280"/>
      <c r="X266" s="280"/>
      <c r="Y266" s="280"/>
      <c r="Z266" s="280"/>
      <c r="AA266" s="280"/>
      <c r="AB266" s="280"/>
      <c r="AC266" s="280"/>
      <c r="AD266" s="280"/>
      <c r="AE266" s="280"/>
      <c r="AF266" s="280"/>
      <c r="AG266" s="280"/>
      <c r="AH266" s="280"/>
      <c r="AI266" s="280"/>
      <c r="AJ266" s="280"/>
      <c r="AK266" s="280"/>
      <c r="AL266" s="280"/>
      <c r="AM266" s="280"/>
      <c r="AN266" s="280"/>
      <c r="AO266" s="280"/>
      <c r="AP266" s="280"/>
      <c r="AQ266" s="280"/>
      <c r="AR266" s="280"/>
      <c r="AS266" s="280"/>
      <c r="AT266" s="280"/>
      <c r="AU266" s="280"/>
    </row>
    <row r="267" spans="18:47" ht="12.75">
      <c r="R267" s="280"/>
      <c r="S267" s="280"/>
      <c r="T267" s="280"/>
      <c r="U267" s="280"/>
      <c r="V267" s="280"/>
      <c r="W267" s="280"/>
      <c r="X267" s="280"/>
      <c r="Y267" s="280"/>
      <c r="Z267" s="280"/>
      <c r="AA267" s="280"/>
      <c r="AB267" s="280"/>
      <c r="AC267" s="280"/>
      <c r="AD267" s="280"/>
      <c r="AE267" s="280"/>
      <c r="AF267" s="280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80"/>
      <c r="AR267" s="280"/>
      <c r="AS267" s="280"/>
      <c r="AT267" s="280"/>
      <c r="AU267" s="280"/>
    </row>
    <row r="268" spans="18:47" ht="12.75">
      <c r="R268" s="280"/>
      <c r="S268" s="280"/>
      <c r="T268" s="280"/>
      <c r="U268" s="280"/>
      <c r="V268" s="280"/>
      <c r="W268" s="280"/>
      <c r="X268" s="280"/>
      <c r="Y268" s="280"/>
      <c r="Z268" s="280"/>
      <c r="AA268" s="280"/>
      <c r="AB268" s="280"/>
      <c r="AC268" s="280"/>
      <c r="AD268" s="280"/>
      <c r="AE268" s="280"/>
      <c r="AF268" s="280"/>
      <c r="AG268" s="280"/>
      <c r="AH268" s="280"/>
      <c r="AI268" s="280"/>
      <c r="AJ268" s="280"/>
      <c r="AK268" s="280"/>
      <c r="AL268" s="280"/>
      <c r="AM268" s="280"/>
      <c r="AN268" s="280"/>
      <c r="AO268" s="280"/>
      <c r="AP268" s="280"/>
      <c r="AQ268" s="280"/>
      <c r="AR268" s="280"/>
      <c r="AS268" s="280"/>
      <c r="AT268" s="280"/>
      <c r="AU268" s="280"/>
    </row>
    <row r="269" spans="18:47" ht="12.75">
      <c r="R269" s="280"/>
      <c r="S269" s="280"/>
      <c r="T269" s="280"/>
      <c r="U269" s="280"/>
      <c r="V269" s="280"/>
      <c r="W269" s="280"/>
      <c r="X269" s="280"/>
      <c r="Y269" s="280"/>
      <c r="Z269" s="280"/>
      <c r="AA269" s="280"/>
      <c r="AB269" s="280"/>
      <c r="AC269" s="280"/>
      <c r="AD269" s="280"/>
      <c r="AE269" s="280"/>
      <c r="AF269" s="280"/>
      <c r="AG269" s="280"/>
      <c r="AH269" s="280"/>
      <c r="AI269" s="280"/>
      <c r="AJ269" s="280"/>
      <c r="AK269" s="280"/>
      <c r="AL269" s="280"/>
      <c r="AM269" s="280"/>
      <c r="AN269" s="280"/>
      <c r="AO269" s="280"/>
      <c r="AP269" s="280"/>
      <c r="AQ269" s="280"/>
      <c r="AR269" s="280"/>
      <c r="AS269" s="280"/>
      <c r="AT269" s="280"/>
      <c r="AU269" s="280"/>
    </row>
    <row r="270" spans="18:47" ht="12.75">
      <c r="R270" s="280"/>
      <c r="S270" s="280"/>
      <c r="T270" s="280"/>
      <c r="U270" s="280"/>
      <c r="V270" s="280"/>
      <c r="W270" s="280"/>
      <c r="X270" s="280"/>
      <c r="Y270" s="280"/>
      <c r="Z270" s="280"/>
      <c r="AA270" s="280"/>
      <c r="AB270" s="280"/>
      <c r="AC270" s="280"/>
      <c r="AD270" s="280"/>
      <c r="AE270" s="280"/>
      <c r="AF270" s="280"/>
      <c r="AG270" s="280"/>
      <c r="AH270" s="280"/>
      <c r="AI270" s="280"/>
      <c r="AJ270" s="280"/>
      <c r="AK270" s="280"/>
      <c r="AL270" s="280"/>
      <c r="AM270" s="280"/>
      <c r="AN270" s="280"/>
      <c r="AO270" s="280"/>
      <c r="AP270" s="280"/>
      <c r="AQ270" s="280"/>
      <c r="AR270" s="280"/>
      <c r="AS270" s="280"/>
      <c r="AT270" s="280"/>
      <c r="AU270" s="280"/>
    </row>
    <row r="271" spans="18:47" ht="12.75">
      <c r="R271" s="280"/>
      <c r="S271" s="280"/>
      <c r="T271" s="280"/>
      <c r="U271" s="280"/>
      <c r="V271" s="280"/>
      <c r="W271" s="280"/>
      <c r="X271" s="280"/>
      <c r="Y271" s="280"/>
      <c r="Z271" s="280"/>
      <c r="AA271" s="280"/>
      <c r="AB271" s="280"/>
      <c r="AC271" s="280"/>
      <c r="AD271" s="280"/>
      <c r="AE271" s="280"/>
      <c r="AF271" s="280"/>
      <c r="AG271" s="280"/>
      <c r="AH271" s="280"/>
      <c r="AI271" s="280"/>
      <c r="AJ271" s="280"/>
      <c r="AK271" s="280"/>
      <c r="AL271" s="280"/>
      <c r="AM271" s="280"/>
      <c r="AN271" s="280"/>
      <c r="AO271" s="280"/>
      <c r="AP271" s="280"/>
      <c r="AQ271" s="280"/>
      <c r="AR271" s="280"/>
      <c r="AS271" s="280"/>
      <c r="AT271" s="280"/>
      <c r="AU271" s="280"/>
    </row>
    <row r="272" spans="18:47" ht="12.75">
      <c r="R272" s="280"/>
      <c r="S272" s="280"/>
      <c r="T272" s="280"/>
      <c r="U272" s="280"/>
      <c r="V272" s="280"/>
      <c r="W272" s="280"/>
      <c r="X272" s="280"/>
      <c r="Y272" s="280"/>
      <c r="Z272" s="280"/>
      <c r="AA272" s="280"/>
      <c r="AB272" s="280"/>
      <c r="AC272" s="280"/>
      <c r="AD272" s="280"/>
      <c r="AE272" s="280"/>
      <c r="AF272" s="280"/>
      <c r="AG272" s="280"/>
      <c r="AH272" s="280"/>
      <c r="AI272" s="280"/>
      <c r="AJ272" s="280"/>
      <c r="AK272" s="280"/>
      <c r="AL272" s="280"/>
      <c r="AM272" s="280"/>
      <c r="AN272" s="280"/>
      <c r="AO272" s="280"/>
      <c r="AP272" s="280"/>
      <c r="AQ272" s="280"/>
      <c r="AR272" s="280"/>
      <c r="AS272" s="280"/>
      <c r="AT272" s="280"/>
      <c r="AU272" s="280"/>
    </row>
    <row r="273" spans="18:47" ht="12.75">
      <c r="R273" s="280"/>
      <c r="S273" s="280"/>
      <c r="T273" s="280"/>
      <c r="U273" s="280"/>
      <c r="V273" s="280"/>
      <c r="W273" s="280"/>
      <c r="X273" s="280"/>
      <c r="Y273" s="280"/>
      <c r="Z273" s="280"/>
      <c r="AA273" s="280"/>
      <c r="AB273" s="280"/>
      <c r="AC273" s="280"/>
      <c r="AD273" s="280"/>
      <c r="AE273" s="280"/>
      <c r="AF273" s="280"/>
      <c r="AG273" s="280"/>
      <c r="AH273" s="280"/>
      <c r="AI273" s="280"/>
      <c r="AJ273" s="280"/>
      <c r="AK273" s="280"/>
      <c r="AL273" s="280"/>
      <c r="AM273" s="280"/>
      <c r="AN273" s="280"/>
      <c r="AO273" s="280"/>
      <c r="AP273" s="280"/>
      <c r="AQ273" s="280"/>
      <c r="AR273" s="280"/>
      <c r="AS273" s="280"/>
      <c r="AT273" s="280"/>
      <c r="AU273" s="280"/>
    </row>
    <row r="274" spans="18:47" ht="12.75">
      <c r="R274" s="280"/>
      <c r="S274" s="280"/>
      <c r="T274" s="280"/>
      <c r="U274" s="280"/>
      <c r="V274" s="280"/>
      <c r="W274" s="280"/>
      <c r="X274" s="280"/>
      <c r="Y274" s="280"/>
      <c r="Z274" s="280"/>
      <c r="AA274" s="280"/>
      <c r="AB274" s="280"/>
      <c r="AC274" s="280"/>
      <c r="AD274" s="280"/>
      <c r="AE274" s="280"/>
      <c r="AF274" s="280"/>
      <c r="AG274" s="280"/>
      <c r="AH274" s="280"/>
      <c r="AI274" s="280"/>
      <c r="AJ274" s="280"/>
      <c r="AK274" s="280"/>
      <c r="AL274" s="280"/>
      <c r="AM274" s="280"/>
      <c r="AN274" s="280"/>
      <c r="AO274" s="280"/>
      <c r="AP274" s="280"/>
      <c r="AQ274" s="280"/>
      <c r="AR274" s="280"/>
      <c r="AS274" s="280"/>
      <c r="AT274" s="280"/>
      <c r="AU274" s="280"/>
    </row>
    <row r="275" spans="18:47" ht="12.75">
      <c r="R275" s="280"/>
      <c r="S275" s="280"/>
      <c r="T275" s="280"/>
      <c r="U275" s="280"/>
      <c r="V275" s="280"/>
      <c r="W275" s="280"/>
      <c r="X275" s="280"/>
      <c r="Y275" s="280"/>
      <c r="Z275" s="280"/>
      <c r="AA275" s="280"/>
      <c r="AB275" s="280"/>
      <c r="AC275" s="280"/>
      <c r="AD275" s="280"/>
      <c r="AE275" s="280"/>
      <c r="AF275" s="280"/>
      <c r="AG275" s="280"/>
      <c r="AH275" s="280"/>
      <c r="AI275" s="280"/>
      <c r="AJ275" s="280"/>
      <c r="AK275" s="280"/>
      <c r="AL275" s="280"/>
      <c r="AM275" s="280"/>
      <c r="AN275" s="280"/>
      <c r="AO275" s="280"/>
      <c r="AP275" s="280"/>
      <c r="AQ275" s="280"/>
      <c r="AR275" s="280"/>
      <c r="AS275" s="280"/>
      <c r="AT275" s="280"/>
      <c r="AU275" s="280"/>
    </row>
    <row r="276" spans="18:47" ht="12.75">
      <c r="R276" s="280"/>
      <c r="S276" s="280"/>
      <c r="T276" s="280"/>
      <c r="U276" s="280"/>
      <c r="V276" s="280"/>
      <c r="W276" s="280"/>
      <c r="X276" s="280"/>
      <c r="Y276" s="280"/>
      <c r="Z276" s="280"/>
      <c r="AA276" s="280"/>
      <c r="AB276" s="280"/>
      <c r="AC276" s="280"/>
      <c r="AD276" s="280"/>
      <c r="AE276" s="280"/>
      <c r="AF276" s="280"/>
      <c r="AG276" s="280"/>
      <c r="AH276" s="280"/>
      <c r="AI276" s="280"/>
      <c r="AJ276" s="280"/>
      <c r="AK276" s="280"/>
      <c r="AL276" s="280"/>
      <c r="AM276" s="280"/>
      <c r="AN276" s="280"/>
      <c r="AO276" s="280"/>
      <c r="AP276" s="280"/>
      <c r="AQ276" s="280"/>
      <c r="AR276" s="280"/>
      <c r="AS276" s="280"/>
      <c r="AT276" s="280"/>
      <c r="AU276" s="280"/>
    </row>
    <row r="277" spans="18:47" ht="12.75">
      <c r="R277" s="280"/>
      <c r="S277" s="280"/>
      <c r="T277" s="280"/>
      <c r="U277" s="280"/>
      <c r="V277" s="280"/>
      <c r="W277" s="280"/>
      <c r="X277" s="280"/>
      <c r="Y277" s="280"/>
      <c r="Z277" s="280"/>
      <c r="AA277" s="280"/>
      <c r="AB277" s="280"/>
      <c r="AC277" s="280"/>
      <c r="AD277" s="280"/>
      <c r="AE277" s="280"/>
      <c r="AF277" s="280"/>
      <c r="AG277" s="280"/>
      <c r="AH277" s="280"/>
      <c r="AI277" s="280"/>
      <c r="AJ277" s="280"/>
      <c r="AK277" s="280"/>
      <c r="AL277" s="280"/>
      <c r="AM277" s="280"/>
      <c r="AN277" s="280"/>
      <c r="AO277" s="280"/>
      <c r="AP277" s="280"/>
      <c r="AQ277" s="280"/>
      <c r="AR277" s="280"/>
      <c r="AS277" s="280"/>
      <c r="AT277" s="280"/>
      <c r="AU277" s="280"/>
    </row>
    <row r="278" spans="18:47" ht="12.75">
      <c r="R278" s="280"/>
      <c r="S278" s="280"/>
      <c r="T278" s="280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80"/>
      <c r="AE278" s="280"/>
      <c r="AF278" s="280"/>
      <c r="AG278" s="280"/>
      <c r="AH278" s="280"/>
      <c r="AI278" s="280"/>
      <c r="AJ278" s="280"/>
      <c r="AK278" s="280"/>
      <c r="AL278" s="280"/>
      <c r="AM278" s="280"/>
      <c r="AN278" s="280"/>
      <c r="AO278" s="280"/>
      <c r="AP278" s="280"/>
      <c r="AQ278" s="280"/>
      <c r="AR278" s="280"/>
      <c r="AS278" s="280"/>
      <c r="AT278" s="280"/>
      <c r="AU278" s="280"/>
    </row>
    <row r="279" spans="18:47" ht="12.75">
      <c r="R279" s="280"/>
      <c r="S279" s="280"/>
      <c r="T279" s="280"/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80"/>
      <c r="AE279" s="280"/>
      <c r="AF279" s="280"/>
      <c r="AG279" s="280"/>
      <c r="AH279" s="280"/>
      <c r="AI279" s="280"/>
      <c r="AJ279" s="280"/>
      <c r="AK279" s="280"/>
      <c r="AL279" s="280"/>
      <c r="AM279" s="280"/>
      <c r="AN279" s="280"/>
      <c r="AO279" s="280"/>
      <c r="AP279" s="280"/>
      <c r="AQ279" s="280"/>
      <c r="AR279" s="280"/>
      <c r="AS279" s="280"/>
      <c r="AT279" s="280"/>
      <c r="AU279" s="280"/>
    </row>
    <row r="280" spans="18:47" ht="12.75">
      <c r="R280" s="280"/>
      <c r="S280" s="280"/>
      <c r="T280" s="280"/>
      <c r="U280" s="280"/>
      <c r="V280" s="280"/>
      <c r="W280" s="280"/>
      <c r="X280" s="280"/>
      <c r="Y280" s="280"/>
      <c r="Z280" s="280"/>
      <c r="AA280" s="280"/>
      <c r="AB280" s="280"/>
      <c r="AC280" s="280"/>
      <c r="AD280" s="280"/>
      <c r="AE280" s="280"/>
      <c r="AF280" s="280"/>
      <c r="AG280" s="280"/>
      <c r="AH280" s="280"/>
      <c r="AI280" s="280"/>
      <c r="AJ280" s="280"/>
      <c r="AK280" s="280"/>
      <c r="AL280" s="280"/>
      <c r="AM280" s="280"/>
      <c r="AN280" s="280"/>
      <c r="AO280" s="280"/>
      <c r="AP280" s="280"/>
      <c r="AQ280" s="280"/>
      <c r="AR280" s="280"/>
      <c r="AS280" s="280"/>
      <c r="AT280" s="280"/>
      <c r="AU280" s="280"/>
    </row>
    <row r="281" spans="18:47" ht="12.75">
      <c r="R281" s="280"/>
      <c r="S281" s="280"/>
      <c r="T281" s="280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80"/>
      <c r="AE281" s="280"/>
      <c r="AF281" s="280"/>
      <c r="AG281" s="280"/>
      <c r="AH281" s="280"/>
      <c r="AI281" s="280"/>
      <c r="AJ281" s="280"/>
      <c r="AK281" s="280"/>
      <c r="AL281" s="280"/>
      <c r="AM281" s="280"/>
      <c r="AN281" s="280"/>
      <c r="AO281" s="280"/>
      <c r="AP281" s="280"/>
      <c r="AQ281" s="280"/>
      <c r="AR281" s="280"/>
      <c r="AS281" s="280"/>
      <c r="AT281" s="280"/>
      <c r="AU281" s="280"/>
    </row>
    <row r="282" spans="18:47" ht="12.75"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/>
      <c r="AO282" s="280"/>
      <c r="AP282" s="280"/>
      <c r="AQ282" s="280"/>
      <c r="AR282" s="280"/>
      <c r="AS282" s="280"/>
      <c r="AT282" s="280"/>
      <c r="AU282" s="280"/>
    </row>
    <row r="283" spans="18:47" ht="12.75"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80"/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/>
      <c r="AO283" s="280"/>
      <c r="AP283" s="280"/>
      <c r="AQ283" s="280"/>
      <c r="AR283" s="280"/>
      <c r="AS283" s="280"/>
      <c r="AT283" s="280"/>
      <c r="AU283" s="280"/>
    </row>
    <row r="284" spans="18:47" ht="12.75">
      <c r="R284" s="280"/>
      <c r="S284" s="280"/>
      <c r="T284" s="280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80"/>
      <c r="AE284" s="280"/>
      <c r="AF284" s="280"/>
      <c r="AG284" s="280"/>
      <c r="AH284" s="280"/>
      <c r="AI284" s="280"/>
      <c r="AJ284" s="280"/>
      <c r="AK284" s="280"/>
      <c r="AL284" s="280"/>
      <c r="AM284" s="280"/>
      <c r="AN284" s="280"/>
      <c r="AO284" s="280"/>
      <c r="AP284" s="280"/>
      <c r="AQ284" s="280"/>
      <c r="AR284" s="280"/>
      <c r="AS284" s="280"/>
      <c r="AT284" s="280"/>
      <c r="AU284" s="280"/>
    </row>
    <row r="285" spans="18:47" ht="12.75">
      <c r="R285" s="280"/>
      <c r="S285" s="280"/>
      <c r="T285" s="280"/>
      <c r="U285" s="280"/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/>
      <c r="AO285" s="280"/>
      <c r="AP285" s="280"/>
      <c r="AQ285" s="280"/>
      <c r="AR285" s="280"/>
      <c r="AS285" s="280"/>
      <c r="AT285" s="280"/>
      <c r="AU285" s="280"/>
    </row>
    <row r="286" spans="18:47" ht="12.75"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/>
      <c r="AO286" s="280"/>
      <c r="AP286" s="280"/>
      <c r="AQ286" s="280"/>
      <c r="AR286" s="280"/>
      <c r="AS286" s="280"/>
      <c r="AT286" s="280"/>
      <c r="AU286" s="280"/>
    </row>
    <row r="287" spans="18:47" ht="12.75"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/>
      <c r="AO287" s="280"/>
      <c r="AP287" s="280"/>
      <c r="AQ287" s="280"/>
      <c r="AR287" s="280"/>
      <c r="AS287" s="280"/>
      <c r="AT287" s="280"/>
      <c r="AU287" s="280"/>
    </row>
    <row r="288" spans="18:47" ht="12.75"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80"/>
      <c r="AE288" s="280"/>
      <c r="AF288" s="280"/>
      <c r="AG288" s="280"/>
      <c r="AH288" s="280"/>
      <c r="AI288" s="280"/>
      <c r="AJ288" s="280"/>
      <c r="AK288" s="280"/>
      <c r="AL288" s="280"/>
      <c r="AM288" s="280"/>
      <c r="AN288" s="280"/>
      <c r="AO288" s="280"/>
      <c r="AP288" s="280"/>
      <c r="AQ288" s="280"/>
      <c r="AR288" s="280"/>
      <c r="AS288" s="280"/>
      <c r="AT288" s="280"/>
      <c r="AU288" s="280"/>
    </row>
    <row r="289" spans="18:47" ht="12.75"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0"/>
      <c r="AI289" s="280"/>
      <c r="AJ289" s="280"/>
      <c r="AK289" s="280"/>
      <c r="AL289" s="280"/>
      <c r="AM289" s="280"/>
      <c r="AN289" s="280"/>
      <c r="AO289" s="280"/>
      <c r="AP289" s="280"/>
      <c r="AQ289" s="280"/>
      <c r="AR289" s="280"/>
      <c r="AS289" s="280"/>
      <c r="AT289" s="280"/>
      <c r="AU289" s="280"/>
    </row>
    <row r="290" spans="18:47" ht="12.75"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280"/>
      <c r="AF290" s="280"/>
      <c r="AG290" s="280"/>
      <c r="AH290" s="280"/>
      <c r="AI290" s="280"/>
      <c r="AJ290" s="280"/>
      <c r="AK290" s="280"/>
      <c r="AL290" s="280"/>
      <c r="AM290" s="280"/>
      <c r="AN290" s="280"/>
      <c r="AO290" s="280"/>
      <c r="AP290" s="280"/>
      <c r="AQ290" s="280"/>
      <c r="AR290" s="280"/>
      <c r="AS290" s="280"/>
      <c r="AT290" s="280"/>
      <c r="AU290" s="280"/>
    </row>
    <row r="291" spans="18:47" ht="12.75"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80"/>
      <c r="AE291" s="280"/>
      <c r="AF291" s="280"/>
      <c r="AG291" s="280"/>
      <c r="AH291" s="280"/>
      <c r="AI291" s="280"/>
      <c r="AJ291" s="280"/>
      <c r="AK291" s="280"/>
      <c r="AL291" s="280"/>
      <c r="AM291" s="280"/>
      <c r="AN291" s="280"/>
      <c r="AO291" s="280"/>
      <c r="AP291" s="280"/>
      <c r="AQ291" s="280"/>
      <c r="AR291" s="280"/>
      <c r="AS291" s="280"/>
      <c r="AT291" s="280"/>
      <c r="AU291" s="280"/>
    </row>
    <row r="292" spans="18:47" ht="12.75"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0"/>
      <c r="AF292" s="280"/>
      <c r="AG292" s="280"/>
      <c r="AH292" s="280"/>
      <c r="AI292" s="280"/>
      <c r="AJ292" s="280"/>
      <c r="AK292" s="280"/>
      <c r="AL292" s="280"/>
      <c r="AM292" s="280"/>
      <c r="AN292" s="280"/>
      <c r="AO292" s="280"/>
      <c r="AP292" s="280"/>
      <c r="AQ292" s="280"/>
      <c r="AR292" s="280"/>
      <c r="AS292" s="280"/>
      <c r="AT292" s="280"/>
      <c r="AU292" s="280"/>
    </row>
    <row r="293" spans="18:47" ht="12.75">
      <c r="R293" s="280"/>
      <c r="S293" s="280"/>
      <c r="T293" s="280"/>
      <c r="U293" s="280"/>
      <c r="V293" s="280"/>
      <c r="W293" s="280"/>
      <c r="X293" s="280"/>
      <c r="Y293" s="280"/>
      <c r="Z293" s="280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0"/>
      <c r="AK293" s="280"/>
      <c r="AL293" s="280"/>
      <c r="AM293" s="280"/>
      <c r="AN293" s="280"/>
      <c r="AO293" s="280"/>
      <c r="AP293" s="280"/>
      <c r="AQ293" s="280"/>
      <c r="AR293" s="280"/>
      <c r="AS293" s="280"/>
      <c r="AT293" s="280"/>
      <c r="AU293" s="280"/>
    </row>
    <row r="294" spans="18:47" ht="12.75">
      <c r="R294" s="280"/>
      <c r="S294" s="280"/>
      <c r="T294" s="280"/>
      <c r="U294" s="280"/>
      <c r="V294" s="280"/>
      <c r="W294" s="280"/>
      <c r="X294" s="280"/>
      <c r="Y294" s="280"/>
      <c r="Z294" s="280"/>
      <c r="AA294" s="280"/>
      <c r="AB294" s="280"/>
      <c r="AC294" s="280"/>
      <c r="AD294" s="280"/>
      <c r="AE294" s="280"/>
      <c r="AF294" s="280"/>
      <c r="AG294" s="280"/>
      <c r="AH294" s="280"/>
      <c r="AI294" s="280"/>
      <c r="AJ294" s="280"/>
      <c r="AK294" s="280"/>
      <c r="AL294" s="280"/>
      <c r="AM294" s="280"/>
      <c r="AN294" s="280"/>
      <c r="AO294" s="280"/>
      <c r="AP294" s="280"/>
      <c r="AQ294" s="280"/>
      <c r="AR294" s="280"/>
      <c r="AS294" s="280"/>
      <c r="AT294" s="280"/>
      <c r="AU294" s="280"/>
    </row>
    <row r="295" spans="18:47" ht="12.75"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80"/>
      <c r="AE295" s="280"/>
      <c r="AF295" s="280"/>
      <c r="AG295" s="280"/>
      <c r="AH295" s="280"/>
      <c r="AI295" s="280"/>
      <c r="AJ295" s="280"/>
      <c r="AK295" s="280"/>
      <c r="AL295" s="280"/>
      <c r="AM295" s="280"/>
      <c r="AN295" s="280"/>
      <c r="AO295" s="280"/>
      <c r="AP295" s="280"/>
      <c r="AQ295" s="280"/>
      <c r="AR295" s="280"/>
      <c r="AS295" s="280"/>
      <c r="AT295" s="280"/>
      <c r="AU295" s="280"/>
    </row>
    <row r="296" spans="18:47" ht="12.75"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80"/>
      <c r="AE296" s="280"/>
      <c r="AF296" s="280"/>
      <c r="AG296" s="280"/>
      <c r="AH296" s="280"/>
      <c r="AI296" s="280"/>
      <c r="AJ296" s="280"/>
      <c r="AK296" s="280"/>
      <c r="AL296" s="280"/>
      <c r="AM296" s="280"/>
      <c r="AN296" s="280"/>
      <c r="AO296" s="280"/>
      <c r="AP296" s="280"/>
      <c r="AQ296" s="280"/>
      <c r="AR296" s="280"/>
      <c r="AS296" s="280"/>
      <c r="AT296" s="280"/>
      <c r="AU296" s="280"/>
    </row>
    <row r="297" spans="18:47" ht="12.75">
      <c r="R297" s="280"/>
      <c r="S297" s="280"/>
      <c r="T297" s="280"/>
      <c r="U297" s="280"/>
      <c r="V297" s="280"/>
      <c r="W297" s="280"/>
      <c r="X297" s="280"/>
      <c r="Y297" s="280"/>
      <c r="Z297" s="280"/>
      <c r="AA297" s="280"/>
      <c r="AB297" s="280"/>
      <c r="AC297" s="280"/>
      <c r="AD297" s="280"/>
      <c r="AE297" s="280"/>
      <c r="AF297" s="280"/>
      <c r="AG297" s="280"/>
      <c r="AH297" s="280"/>
      <c r="AI297" s="280"/>
      <c r="AJ297" s="280"/>
      <c r="AK297" s="280"/>
      <c r="AL297" s="280"/>
      <c r="AM297" s="280"/>
      <c r="AN297" s="280"/>
      <c r="AO297" s="280"/>
      <c r="AP297" s="280"/>
      <c r="AQ297" s="280"/>
      <c r="AR297" s="280"/>
      <c r="AS297" s="280"/>
      <c r="AT297" s="280"/>
      <c r="AU297" s="280"/>
    </row>
    <row r="298" spans="18:47" ht="12.75"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</row>
    <row r="299" spans="18:47" ht="12.75">
      <c r="R299" s="280"/>
      <c r="S299" s="280"/>
      <c r="T299" s="280"/>
      <c r="U299" s="280"/>
      <c r="V299" s="280"/>
      <c r="W299" s="280"/>
      <c r="X299" s="280"/>
      <c r="Y299" s="280"/>
      <c r="Z299" s="280"/>
      <c r="AA299" s="280"/>
      <c r="AB299" s="280"/>
      <c r="AC299" s="280"/>
      <c r="AD299" s="280"/>
      <c r="AE299" s="280"/>
      <c r="AF299" s="280"/>
      <c r="AG299" s="280"/>
      <c r="AH299" s="280"/>
      <c r="AI299" s="280"/>
      <c r="AJ299" s="280"/>
      <c r="AK299" s="280"/>
      <c r="AL299" s="280"/>
      <c r="AM299" s="280"/>
      <c r="AN299" s="280"/>
      <c r="AO299" s="280"/>
      <c r="AP299" s="280"/>
      <c r="AQ299" s="280"/>
      <c r="AR299" s="280"/>
      <c r="AS299" s="280"/>
      <c r="AT299" s="280"/>
      <c r="AU299" s="280"/>
    </row>
    <row r="300" spans="18:47" ht="12.75">
      <c r="R300" s="280"/>
      <c r="S300" s="280"/>
      <c r="T300" s="280"/>
      <c r="U300" s="280"/>
      <c r="V300" s="280"/>
      <c r="W300" s="280"/>
      <c r="X300" s="280"/>
      <c r="Y300" s="280"/>
      <c r="Z300" s="280"/>
      <c r="AA300" s="280"/>
      <c r="AB300" s="280"/>
      <c r="AC300" s="280"/>
      <c r="AD300" s="280"/>
      <c r="AE300" s="280"/>
      <c r="AF300" s="280"/>
      <c r="AG300" s="280"/>
      <c r="AH300" s="280"/>
      <c r="AI300" s="280"/>
      <c r="AJ300" s="280"/>
      <c r="AK300" s="280"/>
      <c r="AL300" s="280"/>
      <c r="AM300" s="280"/>
      <c r="AN300" s="280"/>
      <c r="AO300" s="280"/>
      <c r="AP300" s="280"/>
      <c r="AQ300" s="280"/>
      <c r="AR300" s="280"/>
      <c r="AS300" s="280"/>
      <c r="AT300" s="280"/>
      <c r="AU300" s="280"/>
    </row>
    <row r="301" spans="18:47" ht="12.75">
      <c r="R301" s="280"/>
      <c r="S301" s="280"/>
      <c r="T301" s="280"/>
      <c r="U301" s="280"/>
      <c r="V301" s="280"/>
      <c r="W301" s="280"/>
      <c r="X301" s="280"/>
      <c r="Y301" s="280"/>
      <c r="Z301" s="280"/>
      <c r="AA301" s="280"/>
      <c r="AB301" s="280"/>
      <c r="AC301" s="280"/>
      <c r="AD301" s="280"/>
      <c r="AE301" s="280"/>
      <c r="AF301" s="280"/>
      <c r="AG301" s="280"/>
      <c r="AH301" s="280"/>
      <c r="AI301" s="280"/>
      <c r="AJ301" s="280"/>
      <c r="AK301" s="280"/>
      <c r="AL301" s="280"/>
      <c r="AM301" s="280"/>
      <c r="AN301" s="280"/>
      <c r="AO301" s="280"/>
      <c r="AP301" s="280"/>
      <c r="AQ301" s="280"/>
      <c r="AR301" s="280"/>
      <c r="AS301" s="280"/>
      <c r="AT301" s="280"/>
      <c r="AU301" s="280"/>
    </row>
    <row r="302" spans="18:47" ht="12.75">
      <c r="R302" s="280"/>
      <c r="S302" s="280"/>
      <c r="T302" s="280"/>
      <c r="U302" s="280"/>
      <c r="V302" s="280"/>
      <c r="W302" s="280"/>
      <c r="X302" s="280"/>
      <c r="Y302" s="280"/>
      <c r="Z302" s="280"/>
      <c r="AA302" s="280"/>
      <c r="AB302" s="280"/>
      <c r="AC302" s="280"/>
      <c r="AD302" s="280"/>
      <c r="AE302" s="280"/>
      <c r="AF302" s="280"/>
      <c r="AG302" s="280"/>
      <c r="AH302" s="280"/>
      <c r="AI302" s="280"/>
      <c r="AJ302" s="280"/>
      <c r="AK302" s="280"/>
      <c r="AL302" s="280"/>
      <c r="AM302" s="280"/>
      <c r="AN302" s="280"/>
      <c r="AO302" s="280"/>
      <c r="AP302" s="280"/>
      <c r="AQ302" s="280"/>
      <c r="AR302" s="280"/>
      <c r="AS302" s="280"/>
      <c r="AT302" s="280"/>
      <c r="AU302" s="280"/>
    </row>
    <row r="303" spans="18:47" ht="12.75">
      <c r="R303" s="280"/>
      <c r="S303" s="280"/>
      <c r="T303" s="280"/>
      <c r="U303" s="280"/>
      <c r="V303" s="280"/>
      <c r="W303" s="280"/>
      <c r="X303" s="280"/>
      <c r="Y303" s="280"/>
      <c r="Z303" s="280"/>
      <c r="AA303" s="280"/>
      <c r="AB303" s="280"/>
      <c r="AC303" s="280"/>
      <c r="AD303" s="280"/>
      <c r="AE303" s="280"/>
      <c r="AF303" s="280"/>
      <c r="AG303" s="280"/>
      <c r="AH303" s="280"/>
      <c r="AI303" s="280"/>
      <c r="AJ303" s="280"/>
      <c r="AK303" s="280"/>
      <c r="AL303" s="280"/>
      <c r="AM303" s="280"/>
      <c r="AN303" s="280"/>
      <c r="AO303" s="280"/>
      <c r="AP303" s="280"/>
      <c r="AQ303" s="280"/>
      <c r="AR303" s="280"/>
      <c r="AS303" s="280"/>
      <c r="AT303" s="280"/>
      <c r="AU303" s="280"/>
    </row>
    <row r="304" spans="18:47" ht="12.75">
      <c r="R304" s="280"/>
      <c r="S304" s="280"/>
      <c r="T304" s="280"/>
      <c r="U304" s="280"/>
      <c r="V304" s="280"/>
      <c r="W304" s="280"/>
      <c r="X304" s="280"/>
      <c r="Y304" s="280"/>
      <c r="Z304" s="280"/>
      <c r="AA304" s="280"/>
      <c r="AB304" s="280"/>
      <c r="AC304" s="280"/>
      <c r="AD304" s="280"/>
      <c r="AE304" s="280"/>
      <c r="AF304" s="280"/>
      <c r="AG304" s="280"/>
      <c r="AH304" s="280"/>
      <c r="AI304" s="280"/>
      <c r="AJ304" s="280"/>
      <c r="AK304" s="280"/>
      <c r="AL304" s="280"/>
      <c r="AM304" s="280"/>
      <c r="AN304" s="280"/>
      <c r="AO304" s="280"/>
      <c r="AP304" s="280"/>
      <c r="AQ304" s="280"/>
      <c r="AR304" s="280"/>
      <c r="AS304" s="280"/>
      <c r="AT304" s="280"/>
      <c r="AU304" s="280"/>
    </row>
    <row r="305" spans="18:47" ht="12.75">
      <c r="R305" s="280"/>
      <c r="S305" s="280"/>
      <c r="T305" s="280"/>
      <c r="U305" s="280"/>
      <c r="V305" s="280"/>
      <c r="W305" s="280"/>
      <c r="X305" s="280"/>
      <c r="Y305" s="280"/>
      <c r="Z305" s="280"/>
      <c r="AA305" s="280"/>
      <c r="AB305" s="280"/>
      <c r="AC305" s="280"/>
      <c r="AD305" s="280"/>
      <c r="AE305" s="280"/>
      <c r="AF305" s="280"/>
      <c r="AG305" s="280"/>
      <c r="AH305" s="280"/>
      <c r="AI305" s="280"/>
      <c r="AJ305" s="280"/>
      <c r="AK305" s="280"/>
      <c r="AL305" s="280"/>
      <c r="AM305" s="280"/>
      <c r="AN305" s="280"/>
      <c r="AO305" s="280"/>
      <c r="AP305" s="280"/>
      <c r="AQ305" s="280"/>
      <c r="AR305" s="280"/>
      <c r="AS305" s="280"/>
      <c r="AT305" s="280"/>
      <c r="AU305" s="280"/>
    </row>
    <row r="306" spans="18:47" ht="12.75">
      <c r="R306" s="280"/>
      <c r="S306" s="280"/>
      <c r="T306" s="280"/>
      <c r="U306" s="280"/>
      <c r="V306" s="280"/>
      <c r="W306" s="280"/>
      <c r="X306" s="280"/>
      <c r="Y306" s="280"/>
      <c r="Z306" s="280"/>
      <c r="AA306" s="280"/>
      <c r="AB306" s="280"/>
      <c r="AC306" s="280"/>
      <c r="AD306" s="280"/>
      <c r="AE306" s="280"/>
      <c r="AF306" s="280"/>
      <c r="AG306" s="280"/>
      <c r="AH306" s="280"/>
      <c r="AI306" s="280"/>
      <c r="AJ306" s="280"/>
      <c r="AK306" s="280"/>
      <c r="AL306" s="280"/>
      <c r="AM306" s="280"/>
      <c r="AN306" s="280"/>
      <c r="AO306" s="280"/>
      <c r="AP306" s="280"/>
      <c r="AQ306" s="280"/>
      <c r="AR306" s="280"/>
      <c r="AS306" s="280"/>
      <c r="AT306" s="280"/>
      <c r="AU306" s="280"/>
    </row>
    <row r="307" spans="18:47" ht="12.75">
      <c r="R307" s="280"/>
      <c r="S307" s="280"/>
      <c r="T307" s="280"/>
      <c r="U307" s="280"/>
      <c r="V307" s="280"/>
      <c r="W307" s="280"/>
      <c r="X307" s="280"/>
      <c r="Y307" s="280"/>
      <c r="Z307" s="280"/>
      <c r="AA307" s="280"/>
      <c r="AB307" s="280"/>
      <c r="AC307" s="280"/>
      <c r="AD307" s="280"/>
      <c r="AE307" s="280"/>
      <c r="AF307" s="280"/>
      <c r="AG307" s="280"/>
      <c r="AH307" s="280"/>
      <c r="AI307" s="280"/>
      <c r="AJ307" s="280"/>
      <c r="AK307" s="280"/>
      <c r="AL307" s="280"/>
      <c r="AM307" s="280"/>
      <c r="AN307" s="280"/>
      <c r="AO307" s="280"/>
      <c r="AP307" s="280"/>
      <c r="AQ307" s="280"/>
      <c r="AR307" s="280"/>
      <c r="AS307" s="280"/>
      <c r="AT307" s="280"/>
      <c r="AU307" s="280"/>
    </row>
    <row r="308" spans="18:47" ht="12.75">
      <c r="R308" s="280"/>
      <c r="S308" s="280"/>
      <c r="T308" s="280"/>
      <c r="U308" s="280"/>
      <c r="V308" s="280"/>
      <c r="W308" s="280"/>
      <c r="X308" s="280"/>
      <c r="Y308" s="280"/>
      <c r="Z308" s="280"/>
      <c r="AA308" s="280"/>
      <c r="AB308" s="280"/>
      <c r="AC308" s="280"/>
      <c r="AD308" s="280"/>
      <c r="AE308" s="280"/>
      <c r="AF308" s="280"/>
      <c r="AG308" s="280"/>
      <c r="AH308" s="280"/>
      <c r="AI308" s="280"/>
      <c r="AJ308" s="280"/>
      <c r="AK308" s="280"/>
      <c r="AL308" s="280"/>
      <c r="AM308" s="280"/>
      <c r="AN308" s="280"/>
      <c r="AO308" s="280"/>
      <c r="AP308" s="280"/>
      <c r="AQ308" s="280"/>
      <c r="AR308" s="280"/>
      <c r="AS308" s="280"/>
      <c r="AT308" s="280"/>
      <c r="AU308" s="280"/>
    </row>
    <row r="309" spans="18:47" ht="12.75">
      <c r="R309" s="280"/>
      <c r="S309" s="280"/>
      <c r="T309" s="280"/>
      <c r="U309" s="280"/>
      <c r="V309" s="280"/>
      <c r="W309" s="280"/>
      <c r="X309" s="280"/>
      <c r="Y309" s="280"/>
      <c r="Z309" s="280"/>
      <c r="AA309" s="280"/>
      <c r="AB309" s="280"/>
      <c r="AC309" s="280"/>
      <c r="AD309" s="280"/>
      <c r="AE309" s="280"/>
      <c r="AF309" s="280"/>
      <c r="AG309" s="280"/>
      <c r="AH309" s="280"/>
      <c r="AI309" s="280"/>
      <c r="AJ309" s="280"/>
      <c r="AK309" s="280"/>
      <c r="AL309" s="280"/>
      <c r="AM309" s="280"/>
      <c r="AN309" s="280"/>
      <c r="AO309" s="280"/>
      <c r="AP309" s="280"/>
      <c r="AQ309" s="280"/>
      <c r="AR309" s="280"/>
      <c r="AS309" s="280"/>
      <c r="AT309" s="280"/>
      <c r="AU309" s="280"/>
    </row>
    <row r="310" spans="18:47" ht="12.75">
      <c r="R310" s="280"/>
      <c r="S310" s="280"/>
      <c r="T310" s="280"/>
      <c r="U310" s="280"/>
      <c r="V310" s="280"/>
      <c r="W310" s="280"/>
      <c r="X310" s="280"/>
      <c r="Y310" s="280"/>
      <c r="Z310" s="280"/>
      <c r="AA310" s="280"/>
      <c r="AB310" s="280"/>
      <c r="AC310" s="280"/>
      <c r="AD310" s="280"/>
      <c r="AE310" s="280"/>
      <c r="AF310" s="280"/>
      <c r="AG310" s="280"/>
      <c r="AH310" s="280"/>
      <c r="AI310" s="280"/>
      <c r="AJ310" s="280"/>
      <c r="AK310" s="280"/>
      <c r="AL310" s="280"/>
      <c r="AM310" s="280"/>
      <c r="AN310" s="280"/>
      <c r="AO310" s="280"/>
      <c r="AP310" s="280"/>
      <c r="AQ310" s="280"/>
      <c r="AR310" s="280"/>
      <c r="AS310" s="280"/>
      <c r="AT310" s="280"/>
      <c r="AU310" s="280"/>
    </row>
    <row r="311" spans="18:47" ht="12.75">
      <c r="R311" s="280"/>
      <c r="S311" s="280"/>
      <c r="T311" s="280"/>
      <c r="U311" s="280"/>
      <c r="V311" s="280"/>
      <c r="W311" s="280"/>
      <c r="X311" s="280"/>
      <c r="Y311" s="280"/>
      <c r="Z311" s="280"/>
      <c r="AA311" s="280"/>
      <c r="AB311" s="280"/>
      <c r="AC311" s="280"/>
      <c r="AD311" s="280"/>
      <c r="AE311" s="280"/>
      <c r="AF311" s="280"/>
      <c r="AG311" s="280"/>
      <c r="AH311" s="280"/>
      <c r="AI311" s="280"/>
      <c r="AJ311" s="280"/>
      <c r="AK311" s="280"/>
      <c r="AL311" s="280"/>
      <c r="AM311" s="280"/>
      <c r="AN311" s="280"/>
      <c r="AO311" s="280"/>
      <c r="AP311" s="280"/>
      <c r="AQ311" s="280"/>
      <c r="AR311" s="280"/>
      <c r="AS311" s="280"/>
      <c r="AT311" s="280"/>
      <c r="AU311" s="280"/>
    </row>
    <row r="312" spans="18:47" ht="12.75">
      <c r="R312" s="280"/>
      <c r="S312" s="280"/>
      <c r="T312" s="280"/>
      <c r="U312" s="280"/>
      <c r="V312" s="280"/>
      <c r="W312" s="280"/>
      <c r="X312" s="280"/>
      <c r="Y312" s="280"/>
      <c r="Z312" s="280"/>
      <c r="AA312" s="280"/>
      <c r="AB312" s="280"/>
      <c r="AC312" s="280"/>
      <c r="AD312" s="280"/>
      <c r="AE312" s="280"/>
      <c r="AF312" s="280"/>
      <c r="AG312" s="280"/>
      <c r="AH312" s="280"/>
      <c r="AI312" s="280"/>
      <c r="AJ312" s="280"/>
      <c r="AK312" s="280"/>
      <c r="AL312" s="280"/>
      <c r="AM312" s="280"/>
      <c r="AN312" s="280"/>
      <c r="AO312" s="280"/>
      <c r="AP312" s="280"/>
      <c r="AQ312" s="280"/>
      <c r="AR312" s="280"/>
      <c r="AS312" s="280"/>
      <c r="AT312" s="280"/>
      <c r="AU312" s="280"/>
    </row>
    <row r="313" spans="18:47" ht="12.75">
      <c r="R313" s="280"/>
      <c r="S313" s="280"/>
      <c r="T313" s="280"/>
      <c r="U313" s="280"/>
      <c r="V313" s="280"/>
      <c r="W313" s="280"/>
      <c r="X313" s="280"/>
      <c r="Y313" s="280"/>
      <c r="Z313" s="280"/>
      <c r="AA313" s="280"/>
      <c r="AB313" s="280"/>
      <c r="AC313" s="280"/>
      <c r="AD313" s="280"/>
      <c r="AE313" s="280"/>
      <c r="AF313" s="280"/>
      <c r="AG313" s="280"/>
      <c r="AH313" s="280"/>
      <c r="AI313" s="280"/>
      <c r="AJ313" s="280"/>
      <c r="AK313" s="280"/>
      <c r="AL313" s="280"/>
      <c r="AM313" s="280"/>
      <c r="AN313" s="280"/>
      <c r="AO313" s="280"/>
      <c r="AP313" s="280"/>
      <c r="AQ313" s="280"/>
      <c r="AR313" s="280"/>
      <c r="AS313" s="280"/>
      <c r="AT313" s="280"/>
      <c r="AU313" s="280"/>
    </row>
    <row r="314" spans="18:47" ht="12.75">
      <c r="R314" s="280"/>
      <c r="S314" s="280"/>
      <c r="T314" s="280"/>
      <c r="U314" s="280"/>
      <c r="V314" s="280"/>
      <c r="W314" s="280"/>
      <c r="X314" s="280"/>
      <c r="Y314" s="280"/>
      <c r="Z314" s="280"/>
      <c r="AA314" s="280"/>
      <c r="AB314" s="280"/>
      <c r="AC314" s="280"/>
      <c r="AD314" s="280"/>
      <c r="AE314" s="280"/>
      <c r="AF314" s="280"/>
      <c r="AG314" s="280"/>
      <c r="AH314" s="280"/>
      <c r="AI314" s="280"/>
      <c r="AJ314" s="280"/>
      <c r="AK314" s="280"/>
      <c r="AL314" s="280"/>
      <c r="AM314" s="280"/>
      <c r="AN314" s="280"/>
      <c r="AO314" s="280"/>
      <c r="AP314" s="280"/>
      <c r="AQ314" s="280"/>
      <c r="AR314" s="280"/>
      <c r="AS314" s="280"/>
      <c r="AT314" s="280"/>
      <c r="AU314" s="280"/>
    </row>
    <row r="315" spans="18:47" ht="12.75">
      <c r="R315" s="280"/>
      <c r="S315" s="280"/>
      <c r="T315" s="280"/>
      <c r="U315" s="280"/>
      <c r="V315" s="280"/>
      <c r="W315" s="280"/>
      <c r="X315" s="280"/>
      <c r="Y315" s="280"/>
      <c r="Z315" s="280"/>
      <c r="AA315" s="280"/>
      <c r="AB315" s="280"/>
      <c r="AC315" s="280"/>
      <c r="AD315" s="280"/>
      <c r="AE315" s="280"/>
      <c r="AF315" s="280"/>
      <c r="AG315" s="280"/>
      <c r="AH315" s="280"/>
      <c r="AI315" s="280"/>
      <c r="AJ315" s="280"/>
      <c r="AK315" s="280"/>
      <c r="AL315" s="280"/>
      <c r="AM315" s="280"/>
      <c r="AN315" s="280"/>
      <c r="AO315" s="280"/>
      <c r="AP315" s="280"/>
      <c r="AQ315" s="280"/>
      <c r="AR315" s="280"/>
      <c r="AS315" s="280"/>
      <c r="AT315" s="280"/>
      <c r="AU315" s="280"/>
    </row>
    <row r="316" spans="18:47" ht="12.75">
      <c r="R316" s="280"/>
      <c r="S316" s="280"/>
      <c r="T316" s="280"/>
      <c r="U316" s="280"/>
      <c r="V316" s="280"/>
      <c r="W316" s="280"/>
      <c r="X316" s="280"/>
      <c r="Y316" s="280"/>
      <c r="Z316" s="280"/>
      <c r="AA316" s="280"/>
      <c r="AB316" s="280"/>
      <c r="AC316" s="280"/>
      <c r="AD316" s="280"/>
      <c r="AE316" s="280"/>
      <c r="AF316" s="280"/>
      <c r="AG316" s="280"/>
      <c r="AH316" s="280"/>
      <c r="AI316" s="280"/>
      <c r="AJ316" s="280"/>
      <c r="AK316" s="280"/>
      <c r="AL316" s="280"/>
      <c r="AM316" s="280"/>
      <c r="AN316" s="280"/>
      <c r="AO316" s="280"/>
      <c r="AP316" s="280"/>
      <c r="AQ316" s="280"/>
      <c r="AR316" s="280"/>
      <c r="AS316" s="280"/>
      <c r="AT316" s="280"/>
      <c r="AU316" s="280"/>
    </row>
    <row r="317" spans="18:47" ht="12.75">
      <c r="R317" s="280"/>
      <c r="S317" s="280"/>
      <c r="T317" s="280"/>
      <c r="U317" s="280"/>
      <c r="V317" s="280"/>
      <c r="W317" s="280"/>
      <c r="X317" s="280"/>
      <c r="Y317" s="280"/>
      <c r="Z317" s="280"/>
      <c r="AA317" s="280"/>
      <c r="AB317" s="280"/>
      <c r="AC317" s="280"/>
      <c r="AD317" s="280"/>
      <c r="AE317" s="280"/>
      <c r="AF317" s="280"/>
      <c r="AG317" s="280"/>
      <c r="AH317" s="280"/>
      <c r="AI317" s="280"/>
      <c r="AJ317" s="280"/>
      <c r="AK317" s="280"/>
      <c r="AL317" s="280"/>
      <c r="AM317" s="280"/>
      <c r="AN317" s="280"/>
      <c r="AO317" s="280"/>
      <c r="AP317" s="280"/>
      <c r="AQ317" s="280"/>
      <c r="AR317" s="280"/>
      <c r="AS317" s="280"/>
      <c r="AT317" s="280"/>
      <c r="AU317" s="280"/>
    </row>
    <row r="318" spans="18:47" ht="12.75">
      <c r="R318" s="280"/>
      <c r="S318" s="280"/>
      <c r="T318" s="280"/>
      <c r="U318" s="280"/>
      <c r="V318" s="280"/>
      <c r="W318" s="280"/>
      <c r="X318" s="280"/>
      <c r="Y318" s="280"/>
      <c r="Z318" s="280"/>
      <c r="AA318" s="280"/>
      <c r="AB318" s="280"/>
      <c r="AC318" s="280"/>
      <c r="AD318" s="280"/>
      <c r="AE318" s="280"/>
      <c r="AF318" s="280"/>
      <c r="AG318" s="280"/>
      <c r="AH318" s="280"/>
      <c r="AI318" s="280"/>
      <c r="AJ318" s="280"/>
      <c r="AK318" s="280"/>
      <c r="AL318" s="280"/>
      <c r="AM318" s="280"/>
      <c r="AN318" s="280"/>
      <c r="AO318" s="280"/>
      <c r="AP318" s="280"/>
      <c r="AQ318" s="280"/>
      <c r="AR318" s="280"/>
      <c r="AS318" s="280"/>
      <c r="AT318" s="280"/>
      <c r="AU318" s="280"/>
    </row>
    <row r="319" spans="18:47" ht="12.75">
      <c r="R319" s="280"/>
      <c r="S319" s="280"/>
      <c r="T319" s="280"/>
      <c r="U319" s="280"/>
      <c r="V319" s="280"/>
      <c r="W319" s="280"/>
      <c r="X319" s="280"/>
      <c r="Y319" s="280"/>
      <c r="Z319" s="280"/>
      <c r="AA319" s="280"/>
      <c r="AB319" s="280"/>
      <c r="AC319" s="280"/>
      <c r="AD319" s="280"/>
      <c r="AE319" s="280"/>
      <c r="AF319" s="280"/>
      <c r="AG319" s="280"/>
      <c r="AH319" s="280"/>
      <c r="AI319" s="280"/>
      <c r="AJ319" s="280"/>
      <c r="AK319" s="280"/>
      <c r="AL319" s="280"/>
      <c r="AM319" s="280"/>
      <c r="AN319" s="280"/>
      <c r="AO319" s="280"/>
      <c r="AP319" s="280"/>
      <c r="AQ319" s="280"/>
      <c r="AR319" s="280"/>
      <c r="AS319" s="280"/>
      <c r="AT319" s="280"/>
      <c r="AU319" s="280"/>
    </row>
    <row r="320" spans="18:47" ht="12.75">
      <c r="R320" s="280"/>
      <c r="S320" s="280"/>
      <c r="T320" s="280"/>
      <c r="U320" s="280"/>
      <c r="V320" s="280"/>
      <c r="W320" s="280"/>
      <c r="X320" s="280"/>
      <c r="Y320" s="280"/>
      <c r="Z320" s="280"/>
      <c r="AA320" s="280"/>
      <c r="AB320" s="280"/>
      <c r="AC320" s="280"/>
      <c r="AD320" s="280"/>
      <c r="AE320" s="280"/>
      <c r="AF320" s="280"/>
      <c r="AG320" s="280"/>
      <c r="AH320" s="280"/>
      <c r="AI320" s="280"/>
      <c r="AJ320" s="280"/>
      <c r="AK320" s="280"/>
      <c r="AL320" s="280"/>
      <c r="AM320" s="280"/>
      <c r="AN320" s="280"/>
      <c r="AO320" s="280"/>
      <c r="AP320" s="280"/>
      <c r="AQ320" s="280"/>
      <c r="AR320" s="280"/>
      <c r="AS320" s="280"/>
      <c r="AT320" s="280"/>
      <c r="AU320" s="280"/>
    </row>
    <row r="321" spans="18:47" ht="12.75">
      <c r="R321" s="280"/>
      <c r="S321" s="280"/>
      <c r="T321" s="280"/>
      <c r="U321" s="280"/>
      <c r="V321" s="280"/>
      <c r="W321" s="280"/>
      <c r="X321" s="280"/>
      <c r="Y321" s="280"/>
      <c r="Z321" s="280"/>
      <c r="AA321" s="280"/>
      <c r="AB321" s="280"/>
      <c r="AC321" s="280"/>
      <c r="AD321" s="280"/>
      <c r="AE321" s="280"/>
      <c r="AF321" s="280"/>
      <c r="AG321" s="280"/>
      <c r="AH321" s="280"/>
      <c r="AI321" s="280"/>
      <c r="AJ321" s="280"/>
      <c r="AK321" s="280"/>
      <c r="AL321" s="280"/>
      <c r="AM321" s="280"/>
      <c r="AN321" s="280"/>
      <c r="AO321" s="280"/>
      <c r="AP321" s="280"/>
      <c r="AQ321" s="280"/>
      <c r="AR321" s="280"/>
      <c r="AS321" s="280"/>
      <c r="AT321" s="280"/>
      <c r="AU321" s="280"/>
    </row>
    <row r="322" spans="18:47" ht="12.75">
      <c r="R322" s="280"/>
      <c r="S322" s="280"/>
      <c r="T322" s="280"/>
      <c r="U322" s="280"/>
      <c r="V322" s="280"/>
      <c r="W322" s="280"/>
      <c r="X322" s="280"/>
      <c r="Y322" s="280"/>
      <c r="Z322" s="280"/>
      <c r="AA322" s="280"/>
      <c r="AB322" s="280"/>
      <c r="AC322" s="280"/>
      <c r="AD322" s="280"/>
      <c r="AE322" s="280"/>
      <c r="AF322" s="280"/>
      <c r="AG322" s="280"/>
      <c r="AH322" s="280"/>
      <c r="AI322" s="280"/>
      <c r="AJ322" s="280"/>
      <c r="AK322" s="280"/>
      <c r="AL322" s="280"/>
      <c r="AM322" s="280"/>
      <c r="AN322" s="280"/>
      <c r="AO322" s="280"/>
      <c r="AP322" s="280"/>
      <c r="AQ322" s="280"/>
      <c r="AR322" s="280"/>
      <c r="AS322" s="280"/>
      <c r="AT322" s="280"/>
      <c r="AU322" s="280"/>
    </row>
    <row r="323" spans="18:47" ht="12.75">
      <c r="R323" s="280"/>
      <c r="S323" s="280"/>
      <c r="T323" s="280"/>
      <c r="U323" s="280"/>
      <c r="V323" s="280"/>
      <c r="W323" s="280"/>
      <c r="X323" s="280"/>
      <c r="Y323" s="280"/>
      <c r="Z323" s="280"/>
      <c r="AA323" s="280"/>
      <c r="AB323" s="280"/>
      <c r="AC323" s="280"/>
      <c r="AD323" s="280"/>
      <c r="AE323" s="280"/>
      <c r="AF323" s="280"/>
      <c r="AG323" s="280"/>
      <c r="AH323" s="280"/>
      <c r="AI323" s="280"/>
      <c r="AJ323" s="280"/>
      <c r="AK323" s="280"/>
      <c r="AL323" s="280"/>
      <c r="AM323" s="280"/>
      <c r="AN323" s="280"/>
      <c r="AO323" s="280"/>
      <c r="AP323" s="280"/>
      <c r="AQ323" s="280"/>
      <c r="AR323" s="280"/>
      <c r="AS323" s="280"/>
      <c r="AT323" s="280"/>
      <c r="AU323" s="280"/>
    </row>
    <row r="324" spans="18:47" ht="12.75">
      <c r="R324" s="280"/>
      <c r="S324" s="280"/>
      <c r="T324" s="280"/>
      <c r="U324" s="280"/>
      <c r="V324" s="280"/>
      <c r="W324" s="280"/>
      <c r="X324" s="280"/>
      <c r="Y324" s="280"/>
      <c r="Z324" s="280"/>
      <c r="AA324" s="280"/>
      <c r="AB324" s="280"/>
      <c r="AC324" s="280"/>
      <c r="AD324" s="280"/>
      <c r="AE324" s="280"/>
      <c r="AF324" s="280"/>
      <c r="AG324" s="280"/>
      <c r="AH324" s="280"/>
      <c r="AI324" s="280"/>
      <c r="AJ324" s="280"/>
      <c r="AK324" s="280"/>
      <c r="AL324" s="280"/>
      <c r="AM324" s="280"/>
      <c r="AN324" s="280"/>
      <c r="AO324" s="280"/>
      <c r="AP324" s="280"/>
      <c r="AQ324" s="280"/>
      <c r="AR324" s="280"/>
      <c r="AS324" s="280"/>
      <c r="AT324" s="280"/>
      <c r="AU324" s="280"/>
    </row>
    <row r="325" spans="18:47" ht="12.75">
      <c r="R325" s="280"/>
      <c r="S325" s="280"/>
      <c r="T325" s="280"/>
      <c r="U325" s="280"/>
      <c r="V325" s="280"/>
      <c r="W325" s="280"/>
      <c r="X325" s="280"/>
      <c r="Y325" s="280"/>
      <c r="Z325" s="280"/>
      <c r="AA325" s="280"/>
      <c r="AB325" s="280"/>
      <c r="AC325" s="280"/>
      <c r="AD325" s="280"/>
      <c r="AE325" s="280"/>
      <c r="AF325" s="280"/>
      <c r="AG325" s="280"/>
      <c r="AH325" s="280"/>
      <c r="AI325" s="280"/>
      <c r="AJ325" s="280"/>
      <c r="AK325" s="280"/>
      <c r="AL325" s="280"/>
      <c r="AM325" s="280"/>
      <c r="AN325" s="280"/>
      <c r="AO325" s="280"/>
      <c r="AP325" s="280"/>
      <c r="AQ325" s="280"/>
      <c r="AR325" s="280"/>
      <c r="AS325" s="280"/>
      <c r="AT325" s="280"/>
      <c r="AU325" s="280"/>
    </row>
    <row r="326" spans="18:47" ht="12.75">
      <c r="R326" s="280"/>
      <c r="S326" s="280"/>
      <c r="T326" s="280"/>
      <c r="U326" s="280"/>
      <c r="V326" s="280"/>
      <c r="W326" s="280"/>
      <c r="X326" s="280"/>
      <c r="Y326" s="280"/>
      <c r="Z326" s="280"/>
      <c r="AA326" s="280"/>
      <c r="AB326" s="280"/>
      <c r="AC326" s="280"/>
      <c r="AD326" s="280"/>
      <c r="AE326" s="280"/>
      <c r="AF326" s="280"/>
      <c r="AG326" s="280"/>
      <c r="AH326" s="280"/>
      <c r="AI326" s="280"/>
      <c r="AJ326" s="280"/>
      <c r="AK326" s="280"/>
      <c r="AL326" s="280"/>
      <c r="AM326" s="280"/>
      <c r="AN326" s="280"/>
      <c r="AO326" s="280"/>
      <c r="AP326" s="280"/>
      <c r="AQ326" s="280"/>
      <c r="AR326" s="280"/>
      <c r="AS326" s="280"/>
      <c r="AT326" s="280"/>
      <c r="AU326" s="280"/>
    </row>
    <row r="327" spans="18:47" ht="12.75">
      <c r="R327" s="280"/>
      <c r="S327" s="280"/>
      <c r="T327" s="280"/>
      <c r="U327" s="280"/>
      <c r="V327" s="280"/>
      <c r="W327" s="280"/>
      <c r="X327" s="280"/>
      <c r="Y327" s="280"/>
      <c r="Z327" s="280"/>
      <c r="AA327" s="280"/>
      <c r="AB327" s="280"/>
      <c r="AC327" s="280"/>
      <c r="AD327" s="280"/>
      <c r="AE327" s="280"/>
      <c r="AF327" s="280"/>
      <c r="AG327" s="280"/>
      <c r="AH327" s="280"/>
      <c r="AI327" s="280"/>
      <c r="AJ327" s="280"/>
      <c r="AK327" s="280"/>
      <c r="AL327" s="280"/>
      <c r="AM327" s="280"/>
      <c r="AN327" s="280"/>
      <c r="AO327" s="280"/>
      <c r="AP327" s="280"/>
      <c r="AQ327" s="280"/>
      <c r="AR327" s="280"/>
      <c r="AS327" s="280"/>
      <c r="AT327" s="280"/>
      <c r="AU327" s="280"/>
    </row>
    <row r="328" spans="18:47" ht="12.75">
      <c r="R328" s="280"/>
      <c r="S328" s="280"/>
      <c r="T328" s="280"/>
      <c r="U328" s="280"/>
      <c r="V328" s="280"/>
      <c r="W328" s="280"/>
      <c r="X328" s="280"/>
      <c r="Y328" s="280"/>
      <c r="Z328" s="280"/>
      <c r="AA328" s="280"/>
      <c r="AB328" s="280"/>
      <c r="AC328" s="280"/>
      <c r="AD328" s="280"/>
      <c r="AE328" s="280"/>
      <c r="AF328" s="280"/>
      <c r="AG328" s="280"/>
      <c r="AH328" s="280"/>
      <c r="AI328" s="280"/>
      <c r="AJ328" s="280"/>
      <c r="AK328" s="280"/>
      <c r="AL328" s="280"/>
      <c r="AM328" s="280"/>
      <c r="AN328" s="280"/>
      <c r="AO328" s="280"/>
      <c r="AP328" s="280"/>
      <c r="AQ328" s="280"/>
      <c r="AR328" s="280"/>
      <c r="AS328" s="280"/>
      <c r="AT328" s="280"/>
      <c r="AU328" s="280"/>
    </row>
    <row r="329" spans="18:47" ht="12.75">
      <c r="R329" s="280"/>
      <c r="S329" s="280"/>
      <c r="T329" s="280"/>
      <c r="U329" s="280"/>
      <c r="V329" s="280"/>
      <c r="W329" s="280"/>
      <c r="X329" s="280"/>
      <c r="Y329" s="280"/>
      <c r="Z329" s="280"/>
      <c r="AA329" s="280"/>
      <c r="AB329" s="280"/>
      <c r="AC329" s="280"/>
      <c r="AD329" s="280"/>
      <c r="AE329" s="280"/>
      <c r="AF329" s="280"/>
      <c r="AG329" s="280"/>
      <c r="AH329" s="280"/>
      <c r="AI329" s="280"/>
      <c r="AJ329" s="280"/>
      <c r="AK329" s="280"/>
      <c r="AL329" s="280"/>
      <c r="AM329" s="280"/>
      <c r="AN329" s="280"/>
      <c r="AO329" s="280"/>
      <c r="AP329" s="280"/>
      <c r="AQ329" s="280"/>
      <c r="AR329" s="280"/>
      <c r="AS329" s="280"/>
      <c r="AT329" s="280"/>
      <c r="AU329" s="280"/>
    </row>
    <row r="330" spans="18:47" ht="12.75">
      <c r="R330" s="280"/>
      <c r="S330" s="280"/>
      <c r="T330" s="280"/>
      <c r="U330" s="280"/>
      <c r="V330" s="280"/>
      <c r="W330" s="280"/>
      <c r="X330" s="280"/>
      <c r="Y330" s="280"/>
      <c r="Z330" s="280"/>
      <c r="AA330" s="280"/>
      <c r="AB330" s="280"/>
      <c r="AC330" s="280"/>
      <c r="AD330" s="280"/>
      <c r="AE330" s="280"/>
      <c r="AF330" s="280"/>
      <c r="AG330" s="280"/>
      <c r="AH330" s="280"/>
      <c r="AI330" s="280"/>
      <c r="AJ330" s="280"/>
      <c r="AK330" s="280"/>
      <c r="AL330" s="280"/>
      <c r="AM330" s="280"/>
      <c r="AN330" s="280"/>
      <c r="AO330" s="280"/>
      <c r="AP330" s="280"/>
      <c r="AQ330" s="280"/>
      <c r="AR330" s="280"/>
      <c r="AS330" s="280"/>
      <c r="AT330" s="280"/>
      <c r="AU330" s="280"/>
    </row>
    <row r="331" spans="18:47" ht="12.75">
      <c r="R331" s="280"/>
      <c r="S331" s="280"/>
      <c r="T331" s="280"/>
      <c r="U331" s="280"/>
      <c r="V331" s="280"/>
      <c r="W331" s="280"/>
      <c r="X331" s="280"/>
      <c r="Y331" s="280"/>
      <c r="Z331" s="280"/>
      <c r="AA331" s="280"/>
      <c r="AB331" s="280"/>
      <c r="AC331" s="280"/>
      <c r="AD331" s="280"/>
      <c r="AE331" s="280"/>
      <c r="AF331" s="280"/>
      <c r="AG331" s="280"/>
      <c r="AH331" s="280"/>
      <c r="AI331" s="280"/>
      <c r="AJ331" s="280"/>
      <c r="AK331" s="280"/>
      <c r="AL331" s="280"/>
      <c r="AM331" s="280"/>
      <c r="AN331" s="280"/>
      <c r="AO331" s="280"/>
      <c r="AP331" s="280"/>
      <c r="AQ331" s="280"/>
      <c r="AR331" s="280"/>
      <c r="AS331" s="280"/>
      <c r="AT331" s="280"/>
      <c r="AU331" s="280"/>
    </row>
    <row r="332" spans="18:47" ht="12.75">
      <c r="R332" s="280"/>
      <c r="S332" s="280"/>
      <c r="T332" s="280"/>
      <c r="U332" s="280"/>
      <c r="V332" s="280"/>
      <c r="W332" s="280"/>
      <c r="X332" s="280"/>
      <c r="Y332" s="280"/>
      <c r="Z332" s="280"/>
      <c r="AA332" s="280"/>
      <c r="AB332" s="280"/>
      <c r="AC332" s="280"/>
      <c r="AD332" s="280"/>
      <c r="AE332" s="280"/>
      <c r="AF332" s="280"/>
      <c r="AG332" s="280"/>
      <c r="AH332" s="280"/>
      <c r="AI332" s="280"/>
      <c r="AJ332" s="280"/>
      <c r="AK332" s="280"/>
      <c r="AL332" s="280"/>
      <c r="AM332" s="280"/>
      <c r="AN332" s="280"/>
      <c r="AO332" s="280"/>
      <c r="AP332" s="280"/>
      <c r="AQ332" s="280"/>
      <c r="AR332" s="280"/>
      <c r="AS332" s="280"/>
      <c r="AT332" s="280"/>
      <c r="AU332" s="280"/>
    </row>
    <row r="333" spans="18:47" ht="12.75">
      <c r="R333" s="280"/>
      <c r="S333" s="280"/>
      <c r="T333" s="280"/>
      <c r="U333" s="280"/>
      <c r="V333" s="280"/>
      <c r="W333" s="280"/>
      <c r="X333" s="280"/>
      <c r="Y333" s="280"/>
      <c r="Z333" s="280"/>
      <c r="AA333" s="280"/>
      <c r="AB333" s="280"/>
      <c r="AC333" s="280"/>
      <c r="AD333" s="280"/>
      <c r="AE333" s="280"/>
      <c r="AF333" s="280"/>
      <c r="AG333" s="280"/>
      <c r="AH333" s="280"/>
      <c r="AI333" s="280"/>
      <c r="AJ333" s="280"/>
      <c r="AK333" s="280"/>
      <c r="AL333" s="280"/>
      <c r="AM333" s="280"/>
      <c r="AN333" s="280"/>
      <c r="AO333" s="280"/>
      <c r="AP333" s="280"/>
      <c r="AQ333" s="280"/>
      <c r="AR333" s="280"/>
      <c r="AS333" s="280"/>
      <c r="AT333" s="280"/>
      <c r="AU333" s="280"/>
    </row>
    <row r="334" spans="18:47" ht="12.75">
      <c r="R334" s="280"/>
      <c r="S334" s="280"/>
      <c r="T334" s="280"/>
      <c r="U334" s="280"/>
      <c r="V334" s="280"/>
      <c r="W334" s="280"/>
      <c r="X334" s="280"/>
      <c r="Y334" s="280"/>
      <c r="Z334" s="280"/>
      <c r="AA334" s="280"/>
      <c r="AB334" s="280"/>
      <c r="AC334" s="280"/>
      <c r="AD334" s="280"/>
      <c r="AE334" s="280"/>
      <c r="AF334" s="280"/>
      <c r="AG334" s="280"/>
      <c r="AH334" s="280"/>
      <c r="AI334" s="280"/>
      <c r="AJ334" s="280"/>
      <c r="AK334" s="280"/>
      <c r="AL334" s="280"/>
      <c r="AM334" s="280"/>
      <c r="AN334" s="280"/>
      <c r="AO334" s="280"/>
      <c r="AP334" s="280"/>
      <c r="AQ334" s="280"/>
      <c r="AR334" s="280"/>
      <c r="AS334" s="280"/>
      <c r="AT334" s="280"/>
      <c r="AU334" s="280"/>
    </row>
    <row r="335" spans="18:47" ht="12.75">
      <c r="R335" s="280"/>
      <c r="S335" s="280"/>
      <c r="T335" s="280"/>
      <c r="U335" s="280"/>
      <c r="V335" s="280"/>
      <c r="W335" s="280"/>
      <c r="X335" s="280"/>
      <c r="Y335" s="280"/>
      <c r="Z335" s="280"/>
      <c r="AA335" s="280"/>
      <c r="AB335" s="280"/>
      <c r="AC335" s="280"/>
      <c r="AD335" s="280"/>
      <c r="AE335" s="280"/>
      <c r="AF335" s="280"/>
      <c r="AG335" s="280"/>
      <c r="AH335" s="280"/>
      <c r="AI335" s="280"/>
      <c r="AJ335" s="280"/>
      <c r="AK335" s="280"/>
      <c r="AL335" s="280"/>
      <c r="AM335" s="280"/>
      <c r="AN335" s="280"/>
      <c r="AO335" s="280"/>
      <c r="AP335" s="280"/>
      <c r="AQ335" s="280"/>
      <c r="AR335" s="280"/>
      <c r="AS335" s="280"/>
      <c r="AT335" s="280"/>
      <c r="AU335" s="280"/>
    </row>
    <row r="336" spans="18:47" ht="12.75">
      <c r="R336" s="280"/>
      <c r="S336" s="280"/>
      <c r="T336" s="280"/>
      <c r="U336" s="280"/>
      <c r="V336" s="280"/>
      <c r="W336" s="280"/>
      <c r="X336" s="280"/>
      <c r="Y336" s="280"/>
      <c r="Z336" s="280"/>
      <c r="AA336" s="280"/>
      <c r="AB336" s="280"/>
      <c r="AC336" s="280"/>
      <c r="AD336" s="280"/>
      <c r="AE336" s="280"/>
      <c r="AF336" s="280"/>
      <c r="AG336" s="280"/>
      <c r="AH336" s="280"/>
      <c r="AI336" s="280"/>
      <c r="AJ336" s="280"/>
      <c r="AK336" s="280"/>
      <c r="AL336" s="280"/>
      <c r="AM336" s="280"/>
      <c r="AN336" s="280"/>
      <c r="AO336" s="280"/>
      <c r="AP336" s="280"/>
      <c r="AQ336" s="280"/>
      <c r="AR336" s="280"/>
      <c r="AS336" s="280"/>
      <c r="AT336" s="280"/>
      <c r="AU336" s="280"/>
    </row>
    <row r="337" spans="18:47" ht="12.75">
      <c r="R337" s="280"/>
      <c r="S337" s="280"/>
      <c r="T337" s="280"/>
      <c r="U337" s="280"/>
      <c r="V337" s="280"/>
      <c r="W337" s="280"/>
      <c r="X337" s="280"/>
      <c r="Y337" s="280"/>
      <c r="Z337" s="280"/>
      <c r="AA337" s="280"/>
      <c r="AB337" s="280"/>
      <c r="AC337" s="280"/>
      <c r="AD337" s="280"/>
      <c r="AE337" s="280"/>
      <c r="AF337" s="280"/>
      <c r="AG337" s="280"/>
      <c r="AH337" s="280"/>
      <c r="AI337" s="280"/>
      <c r="AJ337" s="280"/>
      <c r="AK337" s="280"/>
      <c r="AL337" s="280"/>
      <c r="AM337" s="280"/>
      <c r="AN337" s="280"/>
      <c r="AO337" s="280"/>
      <c r="AP337" s="280"/>
      <c r="AQ337" s="280"/>
      <c r="AR337" s="280"/>
      <c r="AS337" s="280"/>
      <c r="AT337" s="280"/>
      <c r="AU337" s="280"/>
    </row>
    <row r="338" spans="18:47" ht="12.75">
      <c r="R338" s="280"/>
      <c r="S338" s="280"/>
      <c r="T338" s="280"/>
      <c r="U338" s="280"/>
      <c r="V338" s="280"/>
      <c r="W338" s="280"/>
      <c r="X338" s="280"/>
      <c r="Y338" s="280"/>
      <c r="Z338" s="280"/>
      <c r="AA338" s="280"/>
      <c r="AB338" s="280"/>
      <c r="AC338" s="280"/>
      <c r="AD338" s="280"/>
      <c r="AE338" s="280"/>
      <c r="AF338" s="280"/>
      <c r="AG338" s="280"/>
      <c r="AH338" s="280"/>
      <c r="AI338" s="280"/>
      <c r="AJ338" s="280"/>
      <c r="AK338" s="280"/>
      <c r="AL338" s="280"/>
      <c r="AM338" s="280"/>
      <c r="AN338" s="280"/>
      <c r="AO338" s="280"/>
      <c r="AP338" s="280"/>
      <c r="AQ338" s="280"/>
      <c r="AR338" s="280"/>
      <c r="AS338" s="280"/>
      <c r="AT338" s="280"/>
      <c r="AU338" s="280"/>
    </row>
    <row r="339" spans="18:47" ht="12.75">
      <c r="R339" s="280"/>
      <c r="S339" s="280"/>
      <c r="T339" s="280"/>
      <c r="U339" s="280"/>
      <c r="V339" s="280"/>
      <c r="W339" s="280"/>
      <c r="X339" s="280"/>
      <c r="Y339" s="280"/>
      <c r="Z339" s="280"/>
      <c r="AA339" s="280"/>
      <c r="AB339" s="280"/>
      <c r="AC339" s="280"/>
      <c r="AD339" s="280"/>
      <c r="AE339" s="280"/>
      <c r="AF339" s="280"/>
      <c r="AG339" s="280"/>
      <c r="AH339" s="280"/>
      <c r="AI339" s="280"/>
      <c r="AJ339" s="280"/>
      <c r="AK339" s="280"/>
      <c r="AL339" s="280"/>
      <c r="AM339" s="280"/>
      <c r="AN339" s="280"/>
      <c r="AO339" s="280"/>
      <c r="AP339" s="280"/>
      <c r="AQ339" s="280"/>
      <c r="AR339" s="280"/>
      <c r="AS339" s="280"/>
      <c r="AT339" s="280"/>
      <c r="AU339" s="280"/>
    </row>
    <row r="340" spans="18:47" ht="12.75">
      <c r="R340" s="280"/>
      <c r="S340" s="280"/>
      <c r="T340" s="280"/>
      <c r="U340" s="280"/>
      <c r="V340" s="280"/>
      <c r="W340" s="280"/>
      <c r="X340" s="280"/>
      <c r="Y340" s="280"/>
      <c r="Z340" s="280"/>
      <c r="AA340" s="280"/>
      <c r="AB340" s="280"/>
      <c r="AC340" s="280"/>
      <c r="AD340" s="280"/>
      <c r="AE340" s="280"/>
      <c r="AF340" s="280"/>
      <c r="AG340" s="280"/>
      <c r="AH340" s="280"/>
      <c r="AI340" s="280"/>
      <c r="AJ340" s="280"/>
      <c r="AK340" s="280"/>
      <c r="AL340" s="280"/>
      <c r="AM340" s="280"/>
      <c r="AN340" s="280"/>
      <c r="AO340" s="280"/>
      <c r="AP340" s="280"/>
      <c r="AQ340" s="280"/>
      <c r="AR340" s="280"/>
      <c r="AS340" s="280"/>
      <c r="AT340" s="280"/>
      <c r="AU340" s="280"/>
    </row>
    <row r="341" spans="18:47" ht="12.75">
      <c r="R341" s="280"/>
      <c r="S341" s="280"/>
      <c r="T341" s="280"/>
      <c r="U341" s="280"/>
      <c r="V341" s="280"/>
      <c r="W341" s="280"/>
      <c r="X341" s="280"/>
      <c r="Y341" s="280"/>
      <c r="Z341" s="280"/>
      <c r="AA341" s="280"/>
      <c r="AB341" s="280"/>
      <c r="AC341" s="280"/>
      <c r="AD341" s="280"/>
      <c r="AE341" s="280"/>
      <c r="AF341" s="280"/>
      <c r="AG341" s="280"/>
      <c r="AH341" s="280"/>
      <c r="AI341" s="280"/>
      <c r="AJ341" s="280"/>
      <c r="AK341" s="280"/>
      <c r="AL341" s="280"/>
      <c r="AM341" s="280"/>
      <c r="AN341" s="280"/>
      <c r="AO341" s="280"/>
      <c r="AP341" s="280"/>
      <c r="AQ341" s="280"/>
      <c r="AR341" s="280"/>
      <c r="AS341" s="280"/>
      <c r="AT341" s="280"/>
      <c r="AU341" s="280"/>
    </row>
    <row r="342" spans="18:47" ht="12.75">
      <c r="R342" s="280"/>
      <c r="S342" s="280"/>
      <c r="T342" s="280"/>
      <c r="U342" s="280"/>
      <c r="V342" s="280"/>
      <c r="W342" s="280"/>
      <c r="X342" s="280"/>
      <c r="Y342" s="280"/>
      <c r="Z342" s="280"/>
      <c r="AA342" s="280"/>
      <c r="AB342" s="280"/>
      <c r="AC342" s="280"/>
      <c r="AD342" s="280"/>
      <c r="AE342" s="280"/>
      <c r="AF342" s="280"/>
      <c r="AG342" s="280"/>
      <c r="AH342" s="280"/>
      <c r="AI342" s="280"/>
      <c r="AJ342" s="280"/>
      <c r="AK342" s="280"/>
      <c r="AL342" s="280"/>
      <c r="AM342" s="280"/>
      <c r="AN342" s="280"/>
      <c r="AO342" s="280"/>
      <c r="AP342" s="280"/>
      <c r="AQ342" s="280"/>
      <c r="AR342" s="280"/>
      <c r="AS342" s="280"/>
      <c r="AT342" s="280"/>
      <c r="AU342" s="280"/>
    </row>
    <row r="343" spans="18:47" ht="12.75">
      <c r="R343" s="280"/>
      <c r="S343" s="280"/>
      <c r="T343" s="280"/>
      <c r="U343" s="280"/>
      <c r="V343" s="280"/>
      <c r="W343" s="280"/>
      <c r="X343" s="280"/>
      <c r="Y343" s="280"/>
      <c r="Z343" s="280"/>
      <c r="AA343" s="280"/>
      <c r="AB343" s="280"/>
      <c r="AC343" s="280"/>
      <c r="AD343" s="280"/>
      <c r="AE343" s="280"/>
      <c r="AF343" s="280"/>
      <c r="AG343" s="280"/>
      <c r="AH343" s="280"/>
      <c r="AI343" s="280"/>
      <c r="AJ343" s="280"/>
      <c r="AK343" s="280"/>
      <c r="AL343" s="280"/>
      <c r="AM343" s="280"/>
      <c r="AN343" s="280"/>
      <c r="AO343" s="280"/>
      <c r="AP343" s="280"/>
      <c r="AQ343" s="280"/>
      <c r="AR343" s="280"/>
      <c r="AS343" s="280"/>
      <c r="AT343" s="280"/>
      <c r="AU343" s="280"/>
    </row>
    <row r="344" spans="18:47" ht="12.75">
      <c r="R344" s="280"/>
      <c r="S344" s="280"/>
      <c r="T344" s="280"/>
      <c r="U344" s="280"/>
      <c r="V344" s="280"/>
      <c r="W344" s="280"/>
      <c r="X344" s="280"/>
      <c r="Y344" s="280"/>
      <c r="Z344" s="280"/>
      <c r="AA344" s="280"/>
      <c r="AB344" s="280"/>
      <c r="AC344" s="280"/>
      <c r="AD344" s="280"/>
      <c r="AE344" s="280"/>
      <c r="AF344" s="280"/>
      <c r="AG344" s="280"/>
      <c r="AH344" s="280"/>
      <c r="AI344" s="280"/>
      <c r="AJ344" s="280"/>
      <c r="AK344" s="280"/>
      <c r="AL344" s="280"/>
      <c r="AM344" s="280"/>
      <c r="AN344" s="280"/>
      <c r="AO344" s="280"/>
      <c r="AP344" s="280"/>
      <c r="AQ344" s="280"/>
      <c r="AR344" s="280"/>
      <c r="AS344" s="280"/>
      <c r="AT344" s="280"/>
      <c r="AU344" s="280"/>
    </row>
    <row r="345" spans="18:47" ht="12.75">
      <c r="R345" s="280"/>
      <c r="S345" s="280"/>
      <c r="T345" s="280"/>
      <c r="U345" s="280"/>
      <c r="V345" s="280"/>
      <c r="W345" s="280"/>
      <c r="X345" s="280"/>
      <c r="Y345" s="280"/>
      <c r="Z345" s="280"/>
      <c r="AA345" s="280"/>
      <c r="AB345" s="280"/>
      <c r="AC345" s="280"/>
      <c r="AD345" s="280"/>
      <c r="AE345" s="280"/>
      <c r="AF345" s="280"/>
      <c r="AG345" s="280"/>
      <c r="AH345" s="280"/>
      <c r="AI345" s="280"/>
      <c r="AJ345" s="280"/>
      <c r="AK345" s="280"/>
      <c r="AL345" s="280"/>
      <c r="AM345" s="280"/>
      <c r="AN345" s="280"/>
      <c r="AO345" s="280"/>
      <c r="AP345" s="280"/>
      <c r="AQ345" s="280"/>
      <c r="AR345" s="280"/>
      <c r="AS345" s="280"/>
      <c r="AT345" s="280"/>
      <c r="AU345" s="280"/>
    </row>
    <row r="346" spans="18:47" ht="12.75">
      <c r="R346" s="280"/>
      <c r="S346" s="280"/>
      <c r="T346" s="280"/>
      <c r="U346" s="280"/>
      <c r="V346" s="280"/>
      <c r="W346" s="280"/>
      <c r="X346" s="280"/>
      <c r="Y346" s="280"/>
      <c r="Z346" s="280"/>
      <c r="AA346" s="280"/>
      <c r="AB346" s="280"/>
      <c r="AC346" s="280"/>
      <c r="AD346" s="280"/>
      <c r="AE346" s="280"/>
      <c r="AF346" s="280"/>
      <c r="AG346" s="280"/>
      <c r="AH346" s="280"/>
      <c r="AI346" s="280"/>
      <c r="AJ346" s="280"/>
      <c r="AK346" s="280"/>
      <c r="AL346" s="280"/>
      <c r="AM346" s="280"/>
      <c r="AN346" s="280"/>
      <c r="AO346" s="280"/>
      <c r="AP346" s="280"/>
      <c r="AQ346" s="280"/>
      <c r="AR346" s="280"/>
      <c r="AS346" s="280"/>
      <c r="AT346" s="280"/>
      <c r="AU346" s="280"/>
    </row>
    <row r="347" spans="18:47" ht="12.75">
      <c r="R347" s="280"/>
      <c r="S347" s="280"/>
      <c r="T347" s="280"/>
      <c r="U347" s="280"/>
      <c r="V347" s="280"/>
      <c r="W347" s="280"/>
      <c r="X347" s="280"/>
      <c r="Y347" s="280"/>
      <c r="Z347" s="280"/>
      <c r="AA347" s="280"/>
      <c r="AB347" s="280"/>
      <c r="AC347" s="280"/>
      <c r="AD347" s="280"/>
      <c r="AE347" s="280"/>
      <c r="AF347" s="280"/>
      <c r="AG347" s="280"/>
      <c r="AH347" s="280"/>
      <c r="AI347" s="280"/>
      <c r="AJ347" s="280"/>
      <c r="AK347" s="280"/>
      <c r="AL347" s="280"/>
      <c r="AM347" s="280"/>
      <c r="AN347" s="280"/>
      <c r="AO347" s="280"/>
      <c r="AP347" s="280"/>
      <c r="AQ347" s="280"/>
      <c r="AR347" s="280"/>
      <c r="AS347" s="280"/>
      <c r="AT347" s="280"/>
      <c r="AU347" s="280"/>
    </row>
    <row r="348" spans="18:47" ht="12.75">
      <c r="R348" s="280"/>
      <c r="S348" s="280"/>
      <c r="T348" s="280"/>
      <c r="U348" s="280"/>
      <c r="V348" s="280"/>
      <c r="W348" s="280"/>
      <c r="X348" s="280"/>
      <c r="Y348" s="280"/>
      <c r="Z348" s="280"/>
      <c r="AA348" s="280"/>
      <c r="AB348" s="280"/>
      <c r="AC348" s="280"/>
      <c r="AD348" s="280"/>
      <c r="AE348" s="280"/>
      <c r="AF348" s="280"/>
      <c r="AG348" s="280"/>
      <c r="AH348" s="280"/>
      <c r="AI348" s="280"/>
      <c r="AJ348" s="280"/>
      <c r="AK348" s="280"/>
      <c r="AL348" s="280"/>
      <c r="AM348" s="280"/>
      <c r="AN348" s="280"/>
      <c r="AO348" s="280"/>
      <c r="AP348" s="280"/>
      <c r="AQ348" s="280"/>
      <c r="AR348" s="280"/>
      <c r="AS348" s="280"/>
      <c r="AT348" s="280"/>
      <c r="AU348" s="280"/>
    </row>
    <row r="349" spans="18:47" ht="12.75">
      <c r="R349" s="280"/>
      <c r="S349" s="280"/>
      <c r="T349" s="280"/>
      <c r="U349" s="280"/>
      <c r="V349" s="280"/>
      <c r="W349" s="280"/>
      <c r="X349" s="280"/>
      <c r="Y349" s="280"/>
      <c r="Z349" s="280"/>
      <c r="AA349" s="280"/>
      <c r="AB349" s="280"/>
      <c r="AC349" s="280"/>
      <c r="AD349" s="280"/>
      <c r="AE349" s="280"/>
      <c r="AF349" s="280"/>
      <c r="AG349" s="280"/>
      <c r="AH349" s="280"/>
      <c r="AI349" s="280"/>
      <c r="AJ349" s="280"/>
      <c r="AK349" s="280"/>
      <c r="AL349" s="280"/>
      <c r="AM349" s="280"/>
      <c r="AN349" s="280"/>
      <c r="AO349" s="280"/>
      <c r="AP349" s="280"/>
      <c r="AQ349" s="280"/>
      <c r="AR349" s="280"/>
      <c r="AS349" s="280"/>
      <c r="AT349" s="280"/>
      <c r="AU349" s="280"/>
    </row>
    <row r="350" spans="18:47" ht="12.75">
      <c r="R350" s="280"/>
      <c r="S350" s="280"/>
      <c r="T350" s="280"/>
      <c r="U350" s="280"/>
      <c r="V350" s="280"/>
      <c r="W350" s="280"/>
      <c r="X350" s="280"/>
      <c r="Y350" s="280"/>
      <c r="Z350" s="280"/>
      <c r="AA350" s="280"/>
      <c r="AB350" s="280"/>
      <c r="AC350" s="280"/>
      <c r="AD350" s="280"/>
      <c r="AE350" s="280"/>
      <c r="AF350" s="280"/>
      <c r="AG350" s="280"/>
      <c r="AH350" s="280"/>
      <c r="AI350" s="280"/>
      <c r="AJ350" s="280"/>
      <c r="AK350" s="280"/>
      <c r="AL350" s="280"/>
      <c r="AM350" s="280"/>
      <c r="AN350" s="280"/>
      <c r="AO350" s="280"/>
      <c r="AP350" s="280"/>
      <c r="AQ350" s="280"/>
      <c r="AR350" s="280"/>
      <c r="AS350" s="280"/>
      <c r="AT350" s="280"/>
      <c r="AU350" s="280"/>
    </row>
    <row r="351" spans="18:47" ht="12.75">
      <c r="R351" s="280"/>
      <c r="S351" s="280"/>
      <c r="T351" s="280"/>
      <c r="U351" s="280"/>
      <c r="V351" s="280"/>
      <c r="W351" s="280"/>
      <c r="X351" s="280"/>
      <c r="Y351" s="280"/>
      <c r="Z351" s="280"/>
      <c r="AA351" s="280"/>
      <c r="AB351" s="280"/>
      <c r="AC351" s="280"/>
      <c r="AD351" s="280"/>
      <c r="AE351" s="280"/>
      <c r="AF351" s="280"/>
      <c r="AG351" s="280"/>
      <c r="AH351" s="280"/>
      <c r="AI351" s="280"/>
      <c r="AJ351" s="280"/>
      <c r="AK351" s="280"/>
      <c r="AL351" s="280"/>
      <c r="AM351" s="280"/>
      <c r="AN351" s="280"/>
      <c r="AO351" s="280"/>
      <c r="AP351" s="280"/>
      <c r="AQ351" s="280"/>
      <c r="AR351" s="280"/>
      <c r="AS351" s="280"/>
      <c r="AT351" s="280"/>
      <c r="AU351" s="280"/>
    </row>
    <row r="352" spans="18:47" ht="12.75">
      <c r="R352" s="280"/>
      <c r="S352" s="280"/>
      <c r="T352" s="280"/>
      <c r="U352" s="280"/>
      <c r="V352" s="280"/>
      <c r="W352" s="280"/>
      <c r="X352" s="280"/>
      <c r="Y352" s="280"/>
      <c r="Z352" s="280"/>
      <c r="AA352" s="280"/>
      <c r="AB352" s="280"/>
      <c r="AC352" s="280"/>
      <c r="AD352" s="280"/>
      <c r="AE352" s="280"/>
      <c r="AF352" s="280"/>
      <c r="AG352" s="280"/>
      <c r="AH352" s="280"/>
      <c r="AI352" s="280"/>
      <c r="AJ352" s="280"/>
      <c r="AK352" s="280"/>
      <c r="AL352" s="280"/>
      <c r="AM352" s="280"/>
      <c r="AN352" s="280"/>
      <c r="AO352" s="280"/>
      <c r="AP352" s="280"/>
      <c r="AQ352" s="280"/>
      <c r="AR352" s="280"/>
      <c r="AS352" s="280"/>
      <c r="AT352" s="280"/>
      <c r="AU352" s="280"/>
    </row>
    <row r="353" spans="18:47" ht="12.75">
      <c r="R353" s="280"/>
      <c r="S353" s="280"/>
      <c r="T353" s="280"/>
      <c r="U353" s="280"/>
      <c r="V353" s="280"/>
      <c r="W353" s="280"/>
      <c r="X353" s="280"/>
      <c r="Y353" s="280"/>
      <c r="Z353" s="280"/>
      <c r="AA353" s="280"/>
      <c r="AB353" s="280"/>
      <c r="AC353" s="280"/>
      <c r="AD353" s="280"/>
      <c r="AE353" s="280"/>
      <c r="AF353" s="280"/>
      <c r="AG353" s="280"/>
      <c r="AH353" s="280"/>
      <c r="AI353" s="280"/>
      <c r="AJ353" s="280"/>
      <c r="AK353" s="280"/>
      <c r="AL353" s="280"/>
      <c r="AM353" s="280"/>
      <c r="AN353" s="280"/>
      <c r="AO353" s="280"/>
      <c r="AP353" s="280"/>
      <c r="AQ353" s="280"/>
      <c r="AR353" s="280"/>
      <c r="AS353" s="280"/>
      <c r="AT353" s="280"/>
      <c r="AU353" s="280"/>
    </row>
    <row r="354" spans="18:47" ht="12.75">
      <c r="R354" s="280"/>
      <c r="S354" s="280"/>
      <c r="T354" s="280"/>
      <c r="U354" s="280"/>
      <c r="V354" s="280"/>
      <c r="W354" s="280"/>
      <c r="X354" s="280"/>
      <c r="Y354" s="280"/>
      <c r="Z354" s="280"/>
      <c r="AA354" s="280"/>
      <c r="AB354" s="280"/>
      <c r="AC354" s="280"/>
      <c r="AD354" s="280"/>
      <c r="AE354" s="280"/>
      <c r="AF354" s="280"/>
      <c r="AG354" s="280"/>
      <c r="AH354" s="280"/>
      <c r="AI354" s="280"/>
      <c r="AJ354" s="280"/>
      <c r="AK354" s="280"/>
      <c r="AL354" s="280"/>
      <c r="AM354" s="280"/>
      <c r="AN354" s="280"/>
      <c r="AO354" s="280"/>
      <c r="AP354" s="280"/>
      <c r="AQ354" s="280"/>
      <c r="AR354" s="280"/>
      <c r="AS354" s="280"/>
      <c r="AT354" s="280"/>
      <c r="AU354" s="280"/>
    </row>
    <row r="355" spans="18:47" ht="12.75">
      <c r="R355" s="280"/>
      <c r="S355" s="280"/>
      <c r="T355" s="280"/>
      <c r="U355" s="280"/>
      <c r="V355" s="280"/>
      <c r="W355" s="280"/>
      <c r="X355" s="280"/>
      <c r="Y355" s="280"/>
      <c r="Z355" s="280"/>
      <c r="AA355" s="280"/>
      <c r="AB355" s="280"/>
      <c r="AC355" s="280"/>
      <c r="AD355" s="280"/>
      <c r="AE355" s="280"/>
      <c r="AF355" s="280"/>
      <c r="AG355" s="280"/>
      <c r="AH355" s="280"/>
      <c r="AI355" s="280"/>
      <c r="AJ355" s="280"/>
      <c r="AK355" s="280"/>
      <c r="AL355" s="280"/>
      <c r="AM355" s="280"/>
      <c r="AN355" s="280"/>
      <c r="AO355" s="280"/>
      <c r="AP355" s="280"/>
      <c r="AQ355" s="280"/>
      <c r="AR355" s="280"/>
      <c r="AS355" s="280"/>
      <c r="AT355" s="280"/>
      <c r="AU355" s="280"/>
    </row>
    <row r="356" spans="18:47" ht="12.75">
      <c r="R356" s="280"/>
      <c r="S356" s="280"/>
      <c r="T356" s="280"/>
      <c r="U356" s="280"/>
      <c r="V356" s="280"/>
      <c r="W356" s="280"/>
      <c r="X356" s="280"/>
      <c r="Y356" s="280"/>
      <c r="Z356" s="280"/>
      <c r="AA356" s="280"/>
      <c r="AB356" s="280"/>
      <c r="AC356" s="280"/>
      <c r="AD356" s="280"/>
      <c r="AE356" s="280"/>
      <c r="AF356" s="280"/>
      <c r="AG356" s="280"/>
      <c r="AH356" s="280"/>
      <c r="AI356" s="280"/>
      <c r="AJ356" s="280"/>
      <c r="AK356" s="280"/>
      <c r="AL356" s="280"/>
      <c r="AM356" s="280"/>
      <c r="AN356" s="280"/>
      <c r="AO356" s="280"/>
      <c r="AP356" s="280"/>
      <c r="AQ356" s="280"/>
      <c r="AR356" s="280"/>
      <c r="AS356" s="280"/>
      <c r="AT356" s="280"/>
      <c r="AU356" s="280"/>
    </row>
    <row r="357" spans="18:47" ht="12.75">
      <c r="R357" s="280"/>
      <c r="S357" s="280"/>
      <c r="T357" s="280"/>
      <c r="U357" s="280"/>
      <c r="V357" s="280"/>
      <c r="W357" s="280"/>
      <c r="X357" s="280"/>
      <c r="Y357" s="280"/>
      <c r="Z357" s="280"/>
      <c r="AA357" s="280"/>
      <c r="AB357" s="280"/>
      <c r="AC357" s="280"/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80"/>
      <c r="AN357" s="280"/>
      <c r="AO357" s="280"/>
      <c r="AP357" s="280"/>
      <c r="AQ357" s="280"/>
      <c r="AR357" s="280"/>
      <c r="AS357" s="280"/>
      <c r="AT357" s="280"/>
      <c r="AU357" s="280"/>
    </row>
    <row r="358" spans="18:47" ht="12.75">
      <c r="R358" s="280"/>
      <c r="S358" s="280"/>
      <c r="T358" s="280"/>
      <c r="U358" s="280"/>
      <c r="V358" s="280"/>
      <c r="W358" s="280"/>
      <c r="X358" s="280"/>
      <c r="Y358" s="280"/>
      <c r="Z358" s="280"/>
      <c r="AA358" s="280"/>
      <c r="AB358" s="280"/>
      <c r="AC358" s="280"/>
      <c r="AD358" s="280"/>
      <c r="AE358" s="280"/>
      <c r="AF358" s="280"/>
      <c r="AG358" s="280"/>
      <c r="AH358" s="280"/>
      <c r="AI358" s="280"/>
      <c r="AJ358" s="280"/>
      <c r="AK358" s="280"/>
      <c r="AL358" s="280"/>
      <c r="AM358" s="280"/>
      <c r="AN358" s="280"/>
      <c r="AO358" s="280"/>
      <c r="AP358" s="280"/>
      <c r="AQ358" s="280"/>
      <c r="AR358" s="280"/>
      <c r="AS358" s="280"/>
      <c r="AT358" s="280"/>
      <c r="AU358" s="280"/>
    </row>
    <row r="359" spans="18:47" ht="12.75">
      <c r="R359" s="280"/>
      <c r="S359" s="280"/>
      <c r="T359" s="280"/>
      <c r="U359" s="280"/>
      <c r="V359" s="280"/>
      <c r="W359" s="280"/>
      <c r="X359" s="280"/>
      <c r="Y359" s="280"/>
      <c r="Z359" s="280"/>
      <c r="AA359" s="280"/>
      <c r="AB359" s="280"/>
      <c r="AC359" s="280"/>
      <c r="AD359" s="280"/>
      <c r="AE359" s="280"/>
      <c r="AF359" s="280"/>
      <c r="AG359" s="280"/>
      <c r="AH359" s="280"/>
      <c r="AI359" s="280"/>
      <c r="AJ359" s="280"/>
      <c r="AK359" s="280"/>
      <c r="AL359" s="280"/>
      <c r="AM359" s="280"/>
      <c r="AN359" s="280"/>
      <c r="AO359" s="280"/>
      <c r="AP359" s="280"/>
      <c r="AQ359" s="280"/>
      <c r="AR359" s="280"/>
      <c r="AS359" s="280"/>
      <c r="AT359" s="280"/>
      <c r="AU359" s="280"/>
    </row>
    <row r="360" spans="18:47" ht="12.75">
      <c r="R360" s="280"/>
      <c r="S360" s="280"/>
      <c r="T360" s="280"/>
      <c r="U360" s="280"/>
      <c r="V360" s="280"/>
      <c r="W360" s="280"/>
      <c r="X360" s="280"/>
      <c r="Y360" s="280"/>
      <c r="Z360" s="280"/>
      <c r="AA360" s="280"/>
      <c r="AB360" s="280"/>
      <c r="AC360" s="280"/>
      <c r="AD360" s="280"/>
      <c r="AE360" s="280"/>
      <c r="AF360" s="280"/>
      <c r="AG360" s="280"/>
      <c r="AH360" s="280"/>
      <c r="AI360" s="280"/>
      <c r="AJ360" s="280"/>
      <c r="AK360" s="280"/>
      <c r="AL360" s="280"/>
      <c r="AM360" s="280"/>
      <c r="AN360" s="280"/>
      <c r="AO360" s="280"/>
      <c r="AP360" s="280"/>
      <c r="AQ360" s="280"/>
      <c r="AR360" s="280"/>
      <c r="AS360" s="280"/>
      <c r="AT360" s="280"/>
      <c r="AU360" s="280"/>
    </row>
    <row r="361" spans="18:47" ht="12.75">
      <c r="R361" s="280"/>
      <c r="S361" s="280"/>
      <c r="T361" s="280"/>
      <c r="U361" s="280"/>
      <c r="V361" s="280"/>
      <c r="W361" s="280"/>
      <c r="X361" s="280"/>
      <c r="Y361" s="280"/>
      <c r="Z361" s="280"/>
      <c r="AA361" s="280"/>
      <c r="AB361" s="280"/>
      <c r="AC361" s="280"/>
      <c r="AD361" s="280"/>
      <c r="AE361" s="280"/>
      <c r="AF361" s="280"/>
      <c r="AG361" s="280"/>
      <c r="AH361" s="280"/>
      <c r="AI361" s="280"/>
      <c r="AJ361" s="280"/>
      <c r="AK361" s="280"/>
      <c r="AL361" s="280"/>
      <c r="AM361" s="280"/>
      <c r="AN361" s="280"/>
      <c r="AO361" s="280"/>
      <c r="AP361" s="280"/>
      <c r="AQ361" s="280"/>
      <c r="AR361" s="280"/>
      <c r="AS361" s="280"/>
      <c r="AT361" s="280"/>
      <c r="AU361" s="280"/>
    </row>
    <row r="362" spans="18:47" ht="12.75">
      <c r="R362" s="280"/>
      <c r="S362" s="280"/>
      <c r="T362" s="280"/>
      <c r="U362" s="280"/>
      <c r="V362" s="280"/>
      <c r="W362" s="280"/>
      <c r="X362" s="280"/>
      <c r="Y362" s="280"/>
      <c r="Z362" s="280"/>
      <c r="AA362" s="280"/>
      <c r="AB362" s="280"/>
      <c r="AC362" s="280"/>
      <c r="AD362" s="280"/>
      <c r="AE362" s="280"/>
      <c r="AF362" s="280"/>
      <c r="AG362" s="280"/>
      <c r="AH362" s="280"/>
      <c r="AI362" s="280"/>
      <c r="AJ362" s="280"/>
      <c r="AK362" s="280"/>
      <c r="AL362" s="280"/>
      <c r="AM362" s="280"/>
      <c r="AN362" s="280"/>
      <c r="AO362" s="280"/>
      <c r="AP362" s="280"/>
      <c r="AQ362" s="280"/>
      <c r="AR362" s="280"/>
      <c r="AS362" s="280"/>
      <c r="AT362" s="280"/>
      <c r="AU362" s="280"/>
    </row>
    <row r="363" spans="18:47" ht="12.75">
      <c r="R363" s="280"/>
      <c r="S363" s="280"/>
      <c r="T363" s="280"/>
      <c r="U363" s="280"/>
      <c r="V363" s="280"/>
      <c r="W363" s="280"/>
      <c r="X363" s="280"/>
      <c r="Y363" s="280"/>
      <c r="Z363" s="280"/>
      <c r="AA363" s="280"/>
      <c r="AB363" s="280"/>
      <c r="AC363" s="280"/>
      <c r="AD363" s="280"/>
      <c r="AE363" s="280"/>
      <c r="AF363" s="280"/>
      <c r="AG363" s="280"/>
      <c r="AH363" s="280"/>
      <c r="AI363" s="280"/>
      <c r="AJ363" s="280"/>
      <c r="AK363" s="280"/>
      <c r="AL363" s="280"/>
      <c r="AM363" s="280"/>
      <c r="AN363" s="280"/>
      <c r="AO363" s="280"/>
      <c r="AP363" s="280"/>
      <c r="AQ363" s="280"/>
      <c r="AR363" s="280"/>
      <c r="AS363" s="280"/>
      <c r="AT363" s="280"/>
      <c r="AU363" s="280"/>
    </row>
    <row r="364" spans="18:47" ht="12.75">
      <c r="R364" s="280"/>
      <c r="S364" s="280"/>
      <c r="T364" s="280"/>
      <c r="U364" s="280"/>
      <c r="V364" s="280"/>
      <c r="W364" s="280"/>
      <c r="X364" s="280"/>
      <c r="Y364" s="280"/>
      <c r="Z364" s="280"/>
      <c r="AA364" s="280"/>
      <c r="AB364" s="280"/>
      <c r="AC364" s="280"/>
      <c r="AD364" s="280"/>
      <c r="AE364" s="280"/>
      <c r="AF364" s="280"/>
      <c r="AG364" s="280"/>
      <c r="AH364" s="280"/>
      <c r="AI364" s="280"/>
      <c r="AJ364" s="280"/>
      <c r="AK364" s="280"/>
      <c r="AL364" s="280"/>
      <c r="AM364" s="280"/>
      <c r="AN364" s="280"/>
      <c r="AO364" s="280"/>
      <c r="AP364" s="280"/>
      <c r="AQ364" s="280"/>
      <c r="AR364" s="280"/>
      <c r="AS364" s="280"/>
      <c r="AT364" s="280"/>
      <c r="AU364" s="280"/>
    </row>
    <row r="365" spans="18:47" ht="12.75">
      <c r="R365" s="280"/>
      <c r="S365" s="280"/>
      <c r="T365" s="280"/>
      <c r="U365" s="280"/>
      <c r="V365" s="280"/>
      <c r="W365" s="280"/>
      <c r="X365" s="280"/>
      <c r="Y365" s="280"/>
      <c r="Z365" s="280"/>
      <c r="AA365" s="280"/>
      <c r="AB365" s="280"/>
      <c r="AC365" s="280"/>
      <c r="AD365" s="280"/>
      <c r="AE365" s="280"/>
      <c r="AF365" s="280"/>
      <c r="AG365" s="280"/>
      <c r="AH365" s="280"/>
      <c r="AI365" s="280"/>
      <c r="AJ365" s="280"/>
      <c r="AK365" s="280"/>
      <c r="AL365" s="280"/>
      <c r="AM365" s="280"/>
      <c r="AN365" s="280"/>
      <c r="AO365" s="280"/>
      <c r="AP365" s="280"/>
      <c r="AQ365" s="280"/>
      <c r="AR365" s="280"/>
      <c r="AS365" s="280"/>
      <c r="AT365" s="280"/>
      <c r="AU365" s="280"/>
    </row>
    <row r="366" spans="18:47" ht="12.75">
      <c r="R366" s="280"/>
      <c r="S366" s="280"/>
      <c r="T366" s="280"/>
      <c r="U366" s="280"/>
      <c r="V366" s="280"/>
      <c r="W366" s="280"/>
      <c r="X366" s="280"/>
      <c r="Y366" s="280"/>
      <c r="Z366" s="280"/>
      <c r="AA366" s="280"/>
      <c r="AB366" s="280"/>
      <c r="AC366" s="280"/>
      <c r="AD366" s="280"/>
      <c r="AE366" s="280"/>
      <c r="AF366" s="280"/>
      <c r="AG366" s="280"/>
      <c r="AH366" s="280"/>
      <c r="AI366" s="280"/>
      <c r="AJ366" s="280"/>
      <c r="AK366" s="280"/>
      <c r="AL366" s="280"/>
      <c r="AM366" s="280"/>
      <c r="AN366" s="280"/>
      <c r="AO366" s="280"/>
      <c r="AP366" s="280"/>
      <c r="AQ366" s="280"/>
      <c r="AR366" s="280"/>
      <c r="AS366" s="280"/>
      <c r="AT366" s="280"/>
      <c r="AU366" s="280"/>
    </row>
    <row r="367" spans="18:47" ht="12.75">
      <c r="R367" s="280"/>
      <c r="S367" s="280"/>
      <c r="T367" s="280"/>
      <c r="U367" s="280"/>
      <c r="V367" s="280"/>
      <c r="W367" s="280"/>
      <c r="X367" s="280"/>
      <c r="Y367" s="280"/>
      <c r="Z367" s="280"/>
      <c r="AA367" s="280"/>
      <c r="AB367" s="280"/>
      <c r="AC367" s="280"/>
      <c r="AD367" s="280"/>
      <c r="AE367" s="280"/>
      <c r="AF367" s="280"/>
      <c r="AG367" s="280"/>
      <c r="AH367" s="280"/>
      <c r="AI367" s="280"/>
      <c r="AJ367" s="280"/>
      <c r="AK367" s="280"/>
      <c r="AL367" s="280"/>
      <c r="AM367" s="280"/>
      <c r="AN367" s="280"/>
      <c r="AO367" s="280"/>
      <c r="AP367" s="280"/>
      <c r="AQ367" s="280"/>
      <c r="AR367" s="280"/>
      <c r="AS367" s="280"/>
      <c r="AT367" s="280"/>
      <c r="AU367" s="280"/>
    </row>
    <row r="368" spans="18:47" ht="12.75">
      <c r="R368" s="280"/>
      <c r="S368" s="280"/>
      <c r="T368" s="280"/>
      <c r="U368" s="280"/>
      <c r="V368" s="280"/>
      <c r="W368" s="280"/>
      <c r="X368" s="280"/>
      <c r="Y368" s="280"/>
      <c r="Z368" s="280"/>
      <c r="AA368" s="280"/>
      <c r="AB368" s="280"/>
      <c r="AC368" s="280"/>
      <c r="AD368" s="280"/>
      <c r="AE368" s="280"/>
      <c r="AF368" s="280"/>
      <c r="AG368" s="280"/>
      <c r="AH368" s="280"/>
      <c r="AI368" s="280"/>
      <c r="AJ368" s="280"/>
      <c r="AK368" s="280"/>
      <c r="AL368" s="280"/>
      <c r="AM368" s="280"/>
      <c r="AN368" s="280"/>
      <c r="AO368" s="280"/>
      <c r="AP368" s="280"/>
      <c r="AQ368" s="280"/>
      <c r="AR368" s="280"/>
      <c r="AS368" s="280"/>
      <c r="AT368" s="280"/>
      <c r="AU368" s="280"/>
    </row>
    <row r="369" spans="18:47" ht="12.75">
      <c r="R369" s="280"/>
      <c r="S369" s="280"/>
      <c r="T369" s="280"/>
      <c r="U369" s="280"/>
      <c r="V369" s="280"/>
      <c r="W369" s="280"/>
      <c r="X369" s="280"/>
      <c r="Y369" s="280"/>
      <c r="Z369" s="280"/>
      <c r="AA369" s="280"/>
      <c r="AB369" s="280"/>
      <c r="AC369" s="280"/>
      <c r="AD369" s="280"/>
      <c r="AE369" s="280"/>
      <c r="AF369" s="280"/>
      <c r="AG369" s="280"/>
      <c r="AH369" s="280"/>
      <c r="AI369" s="280"/>
      <c r="AJ369" s="280"/>
      <c r="AK369" s="280"/>
      <c r="AL369" s="280"/>
      <c r="AM369" s="280"/>
      <c r="AN369" s="280"/>
      <c r="AO369" s="280"/>
      <c r="AP369" s="280"/>
      <c r="AQ369" s="280"/>
      <c r="AR369" s="280"/>
      <c r="AS369" s="280"/>
      <c r="AT369" s="280"/>
      <c r="AU369" s="280"/>
    </row>
    <row r="370" spans="18:47" ht="12.75">
      <c r="R370" s="280"/>
      <c r="S370" s="280"/>
      <c r="T370" s="280"/>
      <c r="U370" s="280"/>
      <c r="V370" s="280"/>
      <c r="W370" s="280"/>
      <c r="X370" s="280"/>
      <c r="Y370" s="280"/>
      <c r="Z370" s="280"/>
      <c r="AA370" s="280"/>
      <c r="AB370" s="280"/>
      <c r="AC370" s="280"/>
      <c r="AD370" s="280"/>
      <c r="AE370" s="280"/>
      <c r="AF370" s="280"/>
      <c r="AG370" s="280"/>
      <c r="AH370" s="280"/>
      <c r="AI370" s="280"/>
      <c r="AJ370" s="280"/>
      <c r="AK370" s="280"/>
      <c r="AL370" s="280"/>
      <c r="AM370" s="280"/>
      <c r="AN370" s="280"/>
      <c r="AO370" s="280"/>
      <c r="AP370" s="280"/>
      <c r="AQ370" s="280"/>
      <c r="AR370" s="280"/>
      <c r="AS370" s="280"/>
      <c r="AT370" s="280"/>
      <c r="AU370" s="280"/>
    </row>
    <row r="371" spans="18:47" ht="12.75">
      <c r="R371" s="280"/>
      <c r="S371" s="280"/>
      <c r="T371" s="280"/>
      <c r="U371" s="280"/>
      <c r="V371" s="280"/>
      <c r="W371" s="280"/>
      <c r="X371" s="280"/>
      <c r="Y371" s="280"/>
      <c r="Z371" s="280"/>
      <c r="AA371" s="280"/>
      <c r="AB371" s="280"/>
      <c r="AC371" s="280"/>
      <c r="AD371" s="280"/>
      <c r="AE371" s="280"/>
      <c r="AF371" s="280"/>
      <c r="AG371" s="280"/>
      <c r="AH371" s="280"/>
      <c r="AI371" s="280"/>
      <c r="AJ371" s="280"/>
      <c r="AK371" s="280"/>
      <c r="AL371" s="280"/>
      <c r="AM371" s="280"/>
      <c r="AN371" s="280"/>
      <c r="AO371" s="280"/>
      <c r="AP371" s="280"/>
      <c r="AQ371" s="280"/>
      <c r="AR371" s="280"/>
      <c r="AS371" s="280"/>
      <c r="AT371" s="280"/>
      <c r="AU371" s="280"/>
    </row>
    <row r="372" spans="18:47" ht="12.75">
      <c r="R372" s="280"/>
      <c r="S372" s="280"/>
      <c r="T372" s="280"/>
      <c r="U372" s="280"/>
      <c r="V372" s="280"/>
      <c r="W372" s="280"/>
      <c r="X372" s="280"/>
      <c r="Y372" s="280"/>
      <c r="Z372" s="280"/>
      <c r="AA372" s="280"/>
      <c r="AB372" s="280"/>
      <c r="AC372" s="280"/>
      <c r="AD372" s="280"/>
      <c r="AE372" s="280"/>
      <c r="AF372" s="280"/>
      <c r="AG372" s="280"/>
      <c r="AH372" s="280"/>
      <c r="AI372" s="280"/>
      <c r="AJ372" s="280"/>
      <c r="AK372" s="280"/>
      <c r="AL372" s="280"/>
      <c r="AM372" s="280"/>
      <c r="AN372" s="280"/>
      <c r="AO372" s="280"/>
      <c r="AP372" s="280"/>
      <c r="AQ372" s="280"/>
      <c r="AR372" s="280"/>
      <c r="AS372" s="280"/>
      <c r="AT372" s="280"/>
      <c r="AU372" s="280"/>
    </row>
    <row r="373" spans="18:47" ht="12.75">
      <c r="R373" s="280"/>
      <c r="S373" s="280"/>
      <c r="T373" s="280"/>
      <c r="U373" s="280"/>
      <c r="V373" s="280"/>
      <c r="W373" s="280"/>
      <c r="X373" s="280"/>
      <c r="Y373" s="280"/>
      <c r="Z373" s="280"/>
      <c r="AA373" s="280"/>
      <c r="AB373" s="280"/>
      <c r="AC373" s="280"/>
      <c r="AD373" s="280"/>
      <c r="AE373" s="280"/>
      <c r="AF373" s="280"/>
      <c r="AG373" s="280"/>
      <c r="AH373" s="280"/>
      <c r="AI373" s="280"/>
      <c r="AJ373" s="280"/>
      <c r="AK373" s="280"/>
      <c r="AL373" s="280"/>
      <c r="AM373" s="280"/>
      <c r="AN373" s="280"/>
      <c r="AO373" s="280"/>
      <c r="AP373" s="280"/>
      <c r="AQ373" s="280"/>
      <c r="AR373" s="280"/>
      <c r="AS373" s="280"/>
      <c r="AT373" s="280"/>
      <c r="AU373" s="280"/>
    </row>
    <row r="374" spans="18:47" ht="12.75">
      <c r="R374" s="280"/>
      <c r="S374" s="280"/>
      <c r="T374" s="280"/>
      <c r="U374" s="280"/>
      <c r="V374" s="280"/>
      <c r="W374" s="280"/>
      <c r="X374" s="280"/>
      <c r="Y374" s="280"/>
      <c r="Z374" s="280"/>
      <c r="AA374" s="280"/>
      <c r="AB374" s="280"/>
      <c r="AC374" s="280"/>
      <c r="AD374" s="280"/>
      <c r="AE374" s="280"/>
      <c r="AF374" s="280"/>
      <c r="AG374" s="280"/>
      <c r="AH374" s="280"/>
      <c r="AI374" s="280"/>
      <c r="AJ374" s="280"/>
      <c r="AK374" s="280"/>
      <c r="AL374" s="280"/>
      <c r="AM374" s="280"/>
      <c r="AN374" s="280"/>
      <c r="AO374" s="280"/>
      <c r="AP374" s="280"/>
      <c r="AQ374" s="280"/>
      <c r="AR374" s="280"/>
      <c r="AS374" s="280"/>
      <c r="AT374" s="280"/>
      <c r="AU374" s="280"/>
    </row>
    <row r="375" spans="18:47" ht="12.75">
      <c r="R375" s="280"/>
      <c r="S375" s="280"/>
      <c r="T375" s="280"/>
      <c r="U375" s="280"/>
      <c r="V375" s="280"/>
      <c r="W375" s="280"/>
      <c r="X375" s="280"/>
      <c r="Y375" s="280"/>
      <c r="Z375" s="280"/>
      <c r="AA375" s="280"/>
      <c r="AB375" s="280"/>
      <c r="AC375" s="280"/>
      <c r="AD375" s="280"/>
      <c r="AE375" s="280"/>
      <c r="AF375" s="280"/>
      <c r="AG375" s="280"/>
      <c r="AH375" s="280"/>
      <c r="AI375" s="280"/>
      <c r="AJ375" s="280"/>
      <c r="AK375" s="280"/>
      <c r="AL375" s="280"/>
      <c r="AM375" s="280"/>
      <c r="AN375" s="280"/>
      <c r="AO375" s="280"/>
      <c r="AP375" s="280"/>
      <c r="AQ375" s="280"/>
      <c r="AR375" s="280"/>
      <c r="AS375" s="280"/>
      <c r="AT375" s="280"/>
      <c r="AU375" s="280"/>
    </row>
    <row r="376" spans="18:47" ht="12.75">
      <c r="R376" s="280"/>
      <c r="S376" s="280"/>
      <c r="T376" s="280"/>
      <c r="U376" s="280"/>
      <c r="V376" s="280"/>
      <c r="W376" s="280"/>
      <c r="X376" s="280"/>
      <c r="Y376" s="280"/>
      <c r="Z376" s="280"/>
      <c r="AA376" s="280"/>
      <c r="AB376" s="280"/>
      <c r="AC376" s="280"/>
      <c r="AD376" s="280"/>
      <c r="AE376" s="280"/>
      <c r="AF376" s="280"/>
      <c r="AG376" s="280"/>
      <c r="AH376" s="280"/>
      <c r="AI376" s="280"/>
      <c r="AJ376" s="280"/>
      <c r="AK376" s="280"/>
      <c r="AL376" s="280"/>
      <c r="AM376" s="280"/>
      <c r="AN376" s="280"/>
      <c r="AO376" s="280"/>
      <c r="AP376" s="280"/>
      <c r="AQ376" s="280"/>
      <c r="AR376" s="280"/>
      <c r="AS376" s="280"/>
      <c r="AT376" s="280"/>
      <c r="AU376" s="280"/>
    </row>
    <row r="377" spans="18:47" ht="12.75">
      <c r="R377" s="280"/>
      <c r="S377" s="280"/>
      <c r="T377" s="280"/>
      <c r="U377" s="280"/>
      <c r="V377" s="280"/>
      <c r="W377" s="280"/>
      <c r="X377" s="280"/>
      <c r="Y377" s="280"/>
      <c r="Z377" s="280"/>
      <c r="AA377" s="280"/>
      <c r="AB377" s="280"/>
      <c r="AC377" s="280"/>
      <c r="AD377" s="280"/>
      <c r="AE377" s="280"/>
      <c r="AF377" s="280"/>
      <c r="AG377" s="280"/>
      <c r="AH377" s="280"/>
      <c r="AI377" s="280"/>
      <c r="AJ377" s="280"/>
      <c r="AK377" s="280"/>
      <c r="AL377" s="280"/>
      <c r="AM377" s="280"/>
      <c r="AN377" s="280"/>
      <c r="AO377" s="280"/>
      <c r="AP377" s="280"/>
      <c r="AQ377" s="280"/>
      <c r="AR377" s="280"/>
      <c r="AS377" s="280"/>
      <c r="AT377" s="280"/>
      <c r="AU377" s="280"/>
    </row>
    <row r="378" spans="18:47" ht="12.75">
      <c r="R378" s="280"/>
      <c r="S378" s="280"/>
      <c r="T378" s="280"/>
      <c r="U378" s="280"/>
      <c r="V378" s="280"/>
      <c r="W378" s="280"/>
      <c r="X378" s="280"/>
      <c r="Y378" s="280"/>
      <c r="Z378" s="280"/>
      <c r="AA378" s="280"/>
      <c r="AB378" s="280"/>
      <c r="AC378" s="280"/>
      <c r="AD378" s="280"/>
      <c r="AE378" s="280"/>
      <c r="AF378" s="280"/>
      <c r="AG378" s="280"/>
      <c r="AH378" s="280"/>
      <c r="AI378" s="280"/>
      <c r="AJ378" s="280"/>
      <c r="AK378" s="280"/>
      <c r="AL378" s="280"/>
      <c r="AM378" s="280"/>
      <c r="AN378" s="280"/>
      <c r="AO378" s="280"/>
      <c r="AP378" s="280"/>
      <c r="AQ378" s="280"/>
      <c r="AR378" s="280"/>
      <c r="AS378" s="280"/>
      <c r="AT378" s="280"/>
      <c r="AU378" s="280"/>
    </row>
    <row r="379" spans="18:47" ht="12.75">
      <c r="R379" s="280"/>
      <c r="S379" s="280"/>
      <c r="T379" s="280"/>
      <c r="U379" s="280"/>
      <c r="V379" s="280"/>
      <c r="W379" s="280"/>
      <c r="X379" s="280"/>
      <c r="Y379" s="280"/>
      <c r="Z379" s="280"/>
      <c r="AA379" s="280"/>
      <c r="AB379" s="280"/>
      <c r="AC379" s="280"/>
      <c r="AD379" s="280"/>
      <c r="AE379" s="280"/>
      <c r="AF379" s="280"/>
      <c r="AG379" s="280"/>
      <c r="AH379" s="280"/>
      <c r="AI379" s="280"/>
      <c r="AJ379" s="280"/>
      <c r="AK379" s="280"/>
      <c r="AL379" s="280"/>
      <c r="AM379" s="280"/>
      <c r="AN379" s="280"/>
      <c r="AO379" s="280"/>
      <c r="AP379" s="280"/>
      <c r="AQ379" s="280"/>
      <c r="AR379" s="280"/>
      <c r="AS379" s="280"/>
      <c r="AT379" s="280"/>
      <c r="AU379" s="280"/>
    </row>
    <row r="380" spans="18:47" ht="12.75">
      <c r="R380" s="280"/>
      <c r="S380" s="280"/>
      <c r="T380" s="280"/>
      <c r="U380" s="280"/>
      <c r="V380" s="280"/>
      <c r="W380" s="280"/>
      <c r="X380" s="280"/>
      <c r="Y380" s="280"/>
      <c r="Z380" s="280"/>
      <c r="AA380" s="280"/>
      <c r="AB380" s="280"/>
      <c r="AC380" s="280"/>
      <c r="AD380" s="280"/>
      <c r="AE380" s="280"/>
      <c r="AF380" s="280"/>
      <c r="AG380" s="280"/>
      <c r="AH380" s="280"/>
      <c r="AI380" s="280"/>
      <c r="AJ380" s="280"/>
      <c r="AK380" s="280"/>
      <c r="AL380" s="280"/>
      <c r="AM380" s="280"/>
      <c r="AN380" s="280"/>
      <c r="AO380" s="280"/>
      <c r="AP380" s="280"/>
      <c r="AQ380" s="280"/>
      <c r="AR380" s="280"/>
      <c r="AS380" s="280"/>
      <c r="AT380" s="280"/>
      <c r="AU380" s="280"/>
    </row>
    <row r="381" spans="18:47" ht="12.75">
      <c r="R381" s="280"/>
      <c r="S381" s="280"/>
      <c r="T381" s="280"/>
      <c r="U381" s="280"/>
      <c r="V381" s="280"/>
      <c r="W381" s="280"/>
      <c r="X381" s="280"/>
      <c r="Y381" s="280"/>
      <c r="Z381" s="280"/>
      <c r="AA381" s="280"/>
      <c r="AB381" s="280"/>
      <c r="AC381" s="280"/>
      <c r="AD381" s="280"/>
      <c r="AE381" s="280"/>
      <c r="AF381" s="280"/>
      <c r="AG381" s="280"/>
      <c r="AH381" s="280"/>
      <c r="AI381" s="280"/>
      <c r="AJ381" s="280"/>
      <c r="AK381" s="280"/>
      <c r="AL381" s="280"/>
      <c r="AM381" s="280"/>
      <c r="AN381" s="280"/>
      <c r="AO381" s="280"/>
      <c r="AP381" s="280"/>
      <c r="AQ381" s="280"/>
      <c r="AR381" s="280"/>
      <c r="AS381" s="280"/>
      <c r="AT381" s="280"/>
      <c r="AU381" s="280"/>
    </row>
    <row r="382" spans="18:47" ht="12.75">
      <c r="R382" s="280"/>
      <c r="S382" s="280"/>
      <c r="T382" s="280"/>
      <c r="U382" s="280"/>
      <c r="V382" s="280"/>
      <c r="W382" s="280"/>
      <c r="X382" s="280"/>
      <c r="Y382" s="280"/>
      <c r="Z382" s="280"/>
      <c r="AA382" s="280"/>
      <c r="AB382" s="280"/>
      <c r="AC382" s="280"/>
      <c r="AD382" s="280"/>
      <c r="AE382" s="280"/>
      <c r="AF382" s="280"/>
      <c r="AG382" s="280"/>
      <c r="AH382" s="280"/>
      <c r="AI382" s="280"/>
      <c r="AJ382" s="280"/>
      <c r="AK382" s="280"/>
      <c r="AL382" s="280"/>
      <c r="AM382" s="280"/>
      <c r="AN382" s="280"/>
      <c r="AO382" s="280"/>
      <c r="AP382" s="280"/>
      <c r="AQ382" s="280"/>
      <c r="AR382" s="280"/>
      <c r="AS382" s="280"/>
      <c r="AT382" s="280"/>
      <c r="AU382" s="280"/>
    </row>
    <row r="383" spans="18:47" ht="12.75">
      <c r="R383" s="280"/>
      <c r="S383" s="280"/>
      <c r="T383" s="280"/>
      <c r="U383" s="280"/>
      <c r="V383" s="280"/>
      <c r="W383" s="280"/>
      <c r="X383" s="280"/>
      <c r="Y383" s="280"/>
      <c r="Z383" s="280"/>
      <c r="AA383" s="280"/>
      <c r="AB383" s="280"/>
      <c r="AC383" s="280"/>
      <c r="AD383" s="280"/>
      <c r="AE383" s="280"/>
      <c r="AF383" s="280"/>
      <c r="AG383" s="280"/>
      <c r="AH383" s="280"/>
      <c r="AI383" s="280"/>
      <c r="AJ383" s="280"/>
      <c r="AK383" s="280"/>
      <c r="AL383" s="280"/>
      <c r="AM383" s="280"/>
      <c r="AN383" s="280"/>
      <c r="AO383" s="280"/>
      <c r="AP383" s="280"/>
      <c r="AQ383" s="280"/>
      <c r="AR383" s="280"/>
      <c r="AS383" s="280"/>
      <c r="AT383" s="280"/>
      <c r="AU383" s="280"/>
    </row>
    <row r="384" spans="18:47" ht="12.75">
      <c r="R384" s="280"/>
      <c r="S384" s="280"/>
      <c r="T384" s="280"/>
      <c r="U384" s="280"/>
      <c r="V384" s="280"/>
      <c r="W384" s="280"/>
      <c r="X384" s="280"/>
      <c r="Y384" s="280"/>
      <c r="Z384" s="280"/>
      <c r="AA384" s="280"/>
      <c r="AB384" s="280"/>
      <c r="AC384" s="280"/>
      <c r="AD384" s="280"/>
      <c r="AE384" s="280"/>
      <c r="AF384" s="280"/>
      <c r="AG384" s="280"/>
      <c r="AH384" s="280"/>
      <c r="AI384" s="280"/>
      <c r="AJ384" s="280"/>
      <c r="AK384" s="280"/>
      <c r="AL384" s="280"/>
      <c r="AM384" s="280"/>
      <c r="AN384" s="280"/>
      <c r="AO384" s="280"/>
      <c r="AP384" s="280"/>
      <c r="AQ384" s="280"/>
      <c r="AR384" s="280"/>
      <c r="AS384" s="280"/>
      <c r="AT384" s="280"/>
      <c r="AU384" s="280"/>
    </row>
    <row r="385" spans="18:47" ht="12.75">
      <c r="R385" s="280"/>
      <c r="S385" s="280"/>
      <c r="T385" s="280"/>
      <c r="U385" s="280"/>
      <c r="V385" s="280"/>
      <c r="W385" s="280"/>
      <c r="X385" s="280"/>
      <c r="Y385" s="280"/>
      <c r="Z385" s="280"/>
      <c r="AA385" s="280"/>
      <c r="AB385" s="280"/>
      <c r="AC385" s="280"/>
      <c r="AD385" s="280"/>
      <c r="AE385" s="280"/>
      <c r="AF385" s="280"/>
      <c r="AG385" s="280"/>
      <c r="AH385" s="280"/>
      <c r="AI385" s="280"/>
      <c r="AJ385" s="280"/>
      <c r="AK385" s="280"/>
      <c r="AL385" s="280"/>
      <c r="AM385" s="280"/>
      <c r="AN385" s="280"/>
      <c r="AO385" s="280"/>
      <c r="AP385" s="280"/>
      <c r="AQ385" s="280"/>
      <c r="AR385" s="280"/>
      <c r="AS385" s="280"/>
      <c r="AT385" s="280"/>
      <c r="AU385" s="280"/>
    </row>
    <row r="386" spans="18:47" ht="12.75">
      <c r="R386" s="280"/>
      <c r="S386" s="280"/>
      <c r="T386" s="280"/>
      <c r="U386" s="280"/>
      <c r="V386" s="280"/>
      <c r="W386" s="280"/>
      <c r="X386" s="280"/>
      <c r="Y386" s="280"/>
      <c r="Z386" s="280"/>
      <c r="AA386" s="280"/>
      <c r="AB386" s="280"/>
      <c r="AC386" s="280"/>
      <c r="AD386" s="280"/>
      <c r="AE386" s="280"/>
      <c r="AF386" s="280"/>
      <c r="AG386" s="280"/>
      <c r="AH386" s="280"/>
      <c r="AI386" s="280"/>
      <c r="AJ386" s="280"/>
      <c r="AK386" s="280"/>
      <c r="AL386" s="280"/>
      <c r="AM386" s="280"/>
      <c r="AN386" s="280"/>
      <c r="AO386" s="280"/>
      <c r="AP386" s="280"/>
      <c r="AQ386" s="280"/>
      <c r="AR386" s="280"/>
      <c r="AS386" s="280"/>
      <c r="AT386" s="280"/>
      <c r="AU386" s="280"/>
    </row>
    <row r="387" spans="18:47" ht="12.75">
      <c r="R387" s="280"/>
      <c r="S387" s="280"/>
      <c r="T387" s="280"/>
      <c r="U387" s="280"/>
      <c r="V387" s="280"/>
      <c r="W387" s="280"/>
      <c r="X387" s="280"/>
      <c r="Y387" s="280"/>
      <c r="Z387" s="280"/>
      <c r="AA387" s="280"/>
      <c r="AB387" s="280"/>
      <c r="AC387" s="280"/>
      <c r="AD387" s="280"/>
      <c r="AE387" s="280"/>
      <c r="AF387" s="280"/>
      <c r="AG387" s="280"/>
      <c r="AH387" s="280"/>
      <c r="AI387" s="280"/>
      <c r="AJ387" s="280"/>
      <c r="AK387" s="280"/>
      <c r="AL387" s="280"/>
      <c r="AM387" s="280"/>
      <c r="AN387" s="280"/>
      <c r="AO387" s="280"/>
      <c r="AP387" s="280"/>
      <c r="AQ387" s="280"/>
      <c r="AR387" s="280"/>
      <c r="AS387" s="280"/>
      <c r="AT387" s="280"/>
      <c r="AU387" s="280"/>
    </row>
    <row r="388" spans="18:47" ht="12.75">
      <c r="R388" s="280"/>
      <c r="S388" s="280"/>
      <c r="T388" s="280"/>
      <c r="U388" s="280"/>
      <c r="V388" s="280"/>
      <c r="W388" s="280"/>
      <c r="X388" s="280"/>
      <c r="Y388" s="280"/>
      <c r="Z388" s="280"/>
      <c r="AA388" s="280"/>
      <c r="AB388" s="280"/>
      <c r="AC388" s="280"/>
      <c r="AD388" s="280"/>
      <c r="AE388" s="280"/>
      <c r="AF388" s="280"/>
      <c r="AG388" s="280"/>
      <c r="AH388" s="280"/>
      <c r="AI388" s="280"/>
      <c r="AJ388" s="280"/>
      <c r="AK388" s="280"/>
      <c r="AL388" s="280"/>
      <c r="AM388" s="280"/>
      <c r="AN388" s="280"/>
      <c r="AO388" s="280"/>
      <c r="AP388" s="280"/>
      <c r="AQ388" s="280"/>
      <c r="AR388" s="280"/>
      <c r="AS388" s="280"/>
      <c r="AT388" s="280"/>
      <c r="AU388" s="280"/>
    </row>
    <row r="389" spans="18:47" ht="12.75">
      <c r="R389" s="280"/>
      <c r="S389" s="280"/>
      <c r="T389" s="280"/>
      <c r="U389" s="280"/>
      <c r="V389" s="280"/>
      <c r="W389" s="280"/>
      <c r="X389" s="280"/>
      <c r="Y389" s="280"/>
      <c r="Z389" s="280"/>
      <c r="AA389" s="280"/>
      <c r="AB389" s="280"/>
      <c r="AC389" s="280"/>
      <c r="AD389" s="280"/>
      <c r="AE389" s="280"/>
      <c r="AF389" s="280"/>
      <c r="AG389" s="280"/>
      <c r="AH389" s="280"/>
      <c r="AI389" s="280"/>
      <c r="AJ389" s="280"/>
      <c r="AK389" s="280"/>
      <c r="AL389" s="280"/>
      <c r="AM389" s="280"/>
      <c r="AN389" s="280"/>
      <c r="AO389" s="280"/>
      <c r="AP389" s="280"/>
      <c r="AQ389" s="280"/>
      <c r="AR389" s="280"/>
      <c r="AS389" s="280"/>
      <c r="AT389" s="280"/>
      <c r="AU389" s="280"/>
    </row>
    <row r="390" spans="18:47" ht="12.75">
      <c r="R390" s="280"/>
      <c r="S390" s="280"/>
      <c r="T390" s="280"/>
      <c r="U390" s="280"/>
      <c r="V390" s="280"/>
      <c r="W390" s="280"/>
      <c r="X390" s="280"/>
      <c r="Y390" s="280"/>
      <c r="Z390" s="280"/>
      <c r="AA390" s="280"/>
      <c r="AB390" s="280"/>
      <c r="AC390" s="280"/>
      <c r="AD390" s="280"/>
      <c r="AE390" s="280"/>
      <c r="AF390" s="280"/>
      <c r="AG390" s="280"/>
      <c r="AH390" s="280"/>
      <c r="AI390" s="280"/>
      <c r="AJ390" s="280"/>
      <c r="AK390" s="280"/>
      <c r="AL390" s="280"/>
      <c r="AM390" s="280"/>
      <c r="AN390" s="280"/>
      <c r="AO390" s="280"/>
      <c r="AP390" s="280"/>
      <c r="AQ390" s="280"/>
      <c r="AR390" s="280"/>
      <c r="AS390" s="280"/>
      <c r="AT390" s="280"/>
      <c r="AU390" s="280"/>
    </row>
    <row r="391" spans="18:47" ht="12.75">
      <c r="R391" s="280"/>
      <c r="S391" s="280"/>
      <c r="T391" s="280"/>
      <c r="U391" s="280"/>
      <c r="V391" s="280"/>
      <c r="W391" s="280"/>
      <c r="X391" s="280"/>
      <c r="Y391" s="280"/>
      <c r="Z391" s="280"/>
      <c r="AA391" s="280"/>
      <c r="AB391" s="280"/>
      <c r="AC391" s="280"/>
      <c r="AD391" s="280"/>
      <c r="AE391" s="280"/>
      <c r="AF391" s="280"/>
      <c r="AG391" s="280"/>
      <c r="AH391" s="280"/>
      <c r="AI391" s="280"/>
      <c r="AJ391" s="280"/>
      <c r="AK391" s="280"/>
      <c r="AL391" s="280"/>
      <c r="AM391" s="280"/>
      <c r="AN391" s="280"/>
      <c r="AO391" s="280"/>
      <c r="AP391" s="280"/>
      <c r="AQ391" s="280"/>
      <c r="AR391" s="280"/>
      <c r="AS391" s="280"/>
      <c r="AT391" s="280"/>
      <c r="AU391" s="280"/>
    </row>
    <row r="392" spans="18:47" ht="12.75">
      <c r="R392" s="280"/>
      <c r="S392" s="280"/>
      <c r="T392" s="280"/>
      <c r="U392" s="280"/>
      <c r="V392" s="280"/>
      <c r="W392" s="280"/>
      <c r="X392" s="280"/>
      <c r="Y392" s="280"/>
      <c r="Z392" s="280"/>
      <c r="AA392" s="280"/>
      <c r="AB392" s="280"/>
      <c r="AC392" s="280"/>
      <c r="AD392" s="280"/>
      <c r="AE392" s="280"/>
      <c r="AF392" s="280"/>
      <c r="AG392" s="280"/>
      <c r="AH392" s="280"/>
      <c r="AI392" s="280"/>
      <c r="AJ392" s="280"/>
      <c r="AK392" s="280"/>
      <c r="AL392" s="280"/>
      <c r="AM392" s="280"/>
      <c r="AN392" s="280"/>
      <c r="AO392" s="280"/>
      <c r="AP392" s="280"/>
      <c r="AQ392" s="280"/>
      <c r="AR392" s="280"/>
      <c r="AS392" s="280"/>
      <c r="AT392" s="280"/>
      <c r="AU392" s="280"/>
    </row>
    <row r="393" spans="18:47" ht="12.75">
      <c r="R393" s="280"/>
      <c r="S393" s="280"/>
      <c r="T393" s="280"/>
      <c r="U393" s="280"/>
      <c r="V393" s="280"/>
      <c r="W393" s="280"/>
      <c r="X393" s="280"/>
      <c r="Y393" s="280"/>
      <c r="Z393" s="280"/>
      <c r="AA393" s="280"/>
      <c r="AB393" s="280"/>
      <c r="AC393" s="280"/>
      <c r="AD393" s="280"/>
      <c r="AE393" s="280"/>
      <c r="AF393" s="280"/>
      <c r="AG393" s="280"/>
      <c r="AH393" s="280"/>
      <c r="AI393" s="280"/>
      <c r="AJ393" s="280"/>
      <c r="AK393" s="280"/>
      <c r="AL393" s="280"/>
      <c r="AM393" s="280"/>
      <c r="AN393" s="280"/>
      <c r="AO393" s="280"/>
      <c r="AP393" s="280"/>
      <c r="AQ393" s="280"/>
      <c r="AR393" s="280"/>
      <c r="AS393" s="280"/>
      <c r="AT393" s="280"/>
      <c r="AU393" s="280"/>
    </row>
    <row r="394" spans="18:47" ht="12.75">
      <c r="R394" s="280"/>
      <c r="S394" s="280"/>
      <c r="T394" s="280"/>
      <c r="U394" s="280"/>
      <c r="V394" s="280"/>
      <c r="W394" s="280"/>
      <c r="X394" s="280"/>
      <c r="Y394" s="280"/>
      <c r="Z394" s="280"/>
      <c r="AA394" s="280"/>
      <c r="AB394" s="280"/>
      <c r="AC394" s="280"/>
      <c r="AD394" s="280"/>
      <c r="AE394" s="280"/>
      <c r="AF394" s="280"/>
      <c r="AG394" s="280"/>
      <c r="AH394" s="280"/>
      <c r="AI394" s="280"/>
      <c r="AJ394" s="280"/>
      <c r="AK394" s="280"/>
      <c r="AL394" s="280"/>
      <c r="AM394" s="280"/>
      <c r="AN394" s="280"/>
      <c r="AO394" s="280"/>
      <c r="AP394" s="280"/>
      <c r="AQ394" s="280"/>
      <c r="AR394" s="280"/>
      <c r="AS394" s="280"/>
      <c r="AT394" s="280"/>
      <c r="AU394" s="280"/>
    </row>
    <row r="395" spans="18:47" ht="12.75">
      <c r="R395" s="280"/>
      <c r="S395" s="280"/>
      <c r="T395" s="280"/>
      <c r="U395" s="280"/>
      <c r="V395" s="280"/>
      <c r="W395" s="280"/>
      <c r="X395" s="280"/>
      <c r="Y395" s="280"/>
      <c r="Z395" s="280"/>
      <c r="AA395" s="280"/>
      <c r="AB395" s="280"/>
      <c r="AC395" s="280"/>
      <c r="AD395" s="280"/>
      <c r="AE395" s="280"/>
      <c r="AF395" s="280"/>
      <c r="AG395" s="280"/>
      <c r="AH395" s="280"/>
      <c r="AI395" s="280"/>
      <c r="AJ395" s="280"/>
      <c r="AK395" s="280"/>
      <c r="AL395" s="280"/>
      <c r="AM395" s="280"/>
      <c r="AN395" s="280"/>
      <c r="AO395" s="280"/>
      <c r="AP395" s="280"/>
      <c r="AQ395" s="280"/>
      <c r="AR395" s="280"/>
      <c r="AS395" s="280"/>
      <c r="AT395" s="280"/>
      <c r="AU395" s="280"/>
    </row>
    <row r="396" spans="18:47" ht="12.75">
      <c r="R396" s="280"/>
      <c r="S396" s="280"/>
      <c r="T396" s="280"/>
      <c r="U396" s="280"/>
      <c r="V396" s="280"/>
      <c r="W396" s="280"/>
      <c r="X396" s="280"/>
      <c r="Y396" s="280"/>
      <c r="Z396" s="280"/>
      <c r="AA396" s="280"/>
      <c r="AB396" s="280"/>
      <c r="AC396" s="280"/>
      <c r="AD396" s="280"/>
      <c r="AE396" s="280"/>
      <c r="AF396" s="280"/>
      <c r="AG396" s="280"/>
      <c r="AH396" s="280"/>
      <c r="AI396" s="280"/>
      <c r="AJ396" s="280"/>
      <c r="AK396" s="280"/>
      <c r="AL396" s="280"/>
      <c r="AM396" s="280"/>
      <c r="AN396" s="280"/>
      <c r="AO396" s="280"/>
      <c r="AP396" s="280"/>
      <c r="AQ396" s="280"/>
      <c r="AR396" s="280"/>
      <c r="AS396" s="280"/>
      <c r="AT396" s="280"/>
      <c r="AU396" s="280"/>
    </row>
    <row r="397" spans="18:47" ht="12.75">
      <c r="R397" s="280"/>
      <c r="S397" s="280"/>
      <c r="T397" s="280"/>
      <c r="U397" s="280"/>
      <c r="V397" s="280"/>
      <c r="W397" s="280"/>
      <c r="X397" s="280"/>
      <c r="Y397" s="280"/>
      <c r="Z397" s="280"/>
      <c r="AA397" s="280"/>
      <c r="AB397" s="280"/>
      <c r="AC397" s="280"/>
      <c r="AD397" s="280"/>
      <c r="AE397" s="280"/>
      <c r="AF397" s="280"/>
      <c r="AG397" s="280"/>
      <c r="AH397" s="280"/>
      <c r="AI397" s="280"/>
      <c r="AJ397" s="280"/>
      <c r="AK397" s="280"/>
      <c r="AL397" s="280"/>
      <c r="AM397" s="280"/>
      <c r="AN397" s="280"/>
      <c r="AO397" s="280"/>
      <c r="AP397" s="280"/>
      <c r="AQ397" s="280"/>
      <c r="AR397" s="280"/>
      <c r="AS397" s="280"/>
      <c r="AT397" s="280"/>
      <c r="AU397" s="280"/>
    </row>
    <row r="398" spans="18:47" ht="12.75">
      <c r="R398" s="280"/>
      <c r="S398" s="280"/>
      <c r="T398" s="280"/>
      <c r="U398" s="280"/>
      <c r="V398" s="280"/>
      <c r="W398" s="280"/>
      <c r="X398" s="280"/>
      <c r="Y398" s="280"/>
      <c r="Z398" s="280"/>
      <c r="AA398" s="280"/>
      <c r="AB398" s="280"/>
      <c r="AC398" s="280"/>
      <c r="AD398" s="280"/>
      <c r="AE398" s="280"/>
      <c r="AF398" s="280"/>
      <c r="AG398" s="280"/>
      <c r="AH398" s="280"/>
      <c r="AI398" s="280"/>
      <c r="AJ398" s="280"/>
      <c r="AK398" s="280"/>
      <c r="AL398" s="280"/>
      <c r="AM398" s="280"/>
      <c r="AN398" s="280"/>
      <c r="AO398" s="280"/>
      <c r="AP398" s="280"/>
      <c r="AQ398" s="280"/>
      <c r="AR398" s="280"/>
      <c r="AS398" s="280"/>
      <c r="AT398" s="280"/>
      <c r="AU398" s="280"/>
    </row>
    <row r="399" spans="18:47" ht="12.75">
      <c r="R399" s="280"/>
      <c r="S399" s="280"/>
      <c r="T399" s="280"/>
      <c r="U399" s="280"/>
      <c r="V399" s="280"/>
      <c r="W399" s="280"/>
      <c r="X399" s="280"/>
      <c r="Y399" s="280"/>
      <c r="Z399" s="280"/>
      <c r="AA399" s="280"/>
      <c r="AB399" s="280"/>
      <c r="AC399" s="280"/>
      <c r="AD399" s="280"/>
      <c r="AE399" s="280"/>
      <c r="AF399" s="280"/>
      <c r="AG399" s="280"/>
      <c r="AH399" s="280"/>
      <c r="AI399" s="280"/>
      <c r="AJ399" s="280"/>
      <c r="AK399" s="280"/>
      <c r="AL399" s="280"/>
      <c r="AM399" s="280"/>
      <c r="AN399" s="280"/>
      <c r="AO399" s="280"/>
      <c r="AP399" s="280"/>
      <c r="AQ399" s="280"/>
      <c r="AR399" s="280"/>
      <c r="AS399" s="280"/>
      <c r="AT399" s="280"/>
      <c r="AU399" s="280"/>
    </row>
    <row r="400" spans="18:47" ht="12.75">
      <c r="R400" s="280"/>
      <c r="S400" s="280"/>
      <c r="T400" s="280"/>
      <c r="U400" s="280"/>
      <c r="V400" s="280"/>
      <c r="W400" s="280"/>
      <c r="X400" s="280"/>
      <c r="Y400" s="280"/>
      <c r="Z400" s="280"/>
      <c r="AA400" s="280"/>
      <c r="AB400" s="280"/>
      <c r="AC400" s="280"/>
      <c r="AD400" s="280"/>
      <c r="AE400" s="280"/>
      <c r="AF400" s="280"/>
      <c r="AG400" s="280"/>
      <c r="AH400" s="280"/>
      <c r="AI400" s="280"/>
      <c r="AJ400" s="280"/>
      <c r="AK400" s="280"/>
      <c r="AL400" s="280"/>
      <c r="AM400" s="280"/>
      <c r="AN400" s="280"/>
      <c r="AO400" s="280"/>
      <c r="AP400" s="280"/>
      <c r="AQ400" s="280"/>
      <c r="AR400" s="280"/>
      <c r="AS400" s="280"/>
      <c r="AT400" s="280"/>
      <c r="AU400" s="280"/>
    </row>
    <row r="401" spans="18:47" ht="12.75">
      <c r="R401" s="280"/>
      <c r="S401" s="280"/>
      <c r="T401" s="280"/>
      <c r="U401" s="280"/>
      <c r="V401" s="280"/>
      <c r="W401" s="280"/>
      <c r="X401" s="280"/>
      <c r="Y401" s="280"/>
      <c r="Z401" s="280"/>
      <c r="AA401" s="280"/>
      <c r="AB401" s="280"/>
      <c r="AC401" s="280"/>
      <c r="AD401" s="280"/>
      <c r="AE401" s="280"/>
      <c r="AF401" s="280"/>
      <c r="AG401" s="280"/>
      <c r="AH401" s="280"/>
      <c r="AI401" s="280"/>
      <c r="AJ401" s="280"/>
      <c r="AK401" s="280"/>
      <c r="AL401" s="280"/>
      <c r="AM401" s="280"/>
      <c r="AN401" s="280"/>
      <c r="AO401" s="280"/>
      <c r="AP401" s="280"/>
      <c r="AQ401" s="280"/>
      <c r="AR401" s="280"/>
      <c r="AS401" s="280"/>
      <c r="AT401" s="280"/>
      <c r="AU401" s="280"/>
    </row>
    <row r="402" spans="18:47" ht="12.75">
      <c r="R402" s="280"/>
      <c r="S402" s="280"/>
      <c r="T402" s="280"/>
      <c r="U402" s="280"/>
      <c r="V402" s="280"/>
      <c r="W402" s="280"/>
      <c r="X402" s="280"/>
      <c r="Y402" s="280"/>
      <c r="Z402" s="280"/>
      <c r="AA402" s="280"/>
      <c r="AB402" s="280"/>
      <c r="AC402" s="280"/>
      <c r="AD402" s="280"/>
      <c r="AE402" s="280"/>
      <c r="AF402" s="280"/>
      <c r="AG402" s="280"/>
      <c r="AH402" s="280"/>
      <c r="AI402" s="280"/>
      <c r="AJ402" s="280"/>
      <c r="AK402" s="280"/>
      <c r="AL402" s="280"/>
      <c r="AM402" s="280"/>
      <c r="AN402" s="280"/>
      <c r="AO402" s="280"/>
      <c r="AP402" s="280"/>
      <c r="AQ402" s="280"/>
      <c r="AR402" s="280"/>
      <c r="AS402" s="280"/>
      <c r="AT402" s="280"/>
      <c r="AU402" s="280"/>
    </row>
    <row r="403" spans="18:47" ht="12.75">
      <c r="R403" s="280"/>
      <c r="S403" s="280"/>
      <c r="T403" s="280"/>
      <c r="U403" s="280"/>
      <c r="V403" s="280"/>
      <c r="W403" s="280"/>
      <c r="X403" s="280"/>
      <c r="Y403" s="280"/>
      <c r="Z403" s="280"/>
      <c r="AA403" s="280"/>
      <c r="AB403" s="280"/>
      <c r="AC403" s="280"/>
      <c r="AD403" s="280"/>
      <c r="AE403" s="280"/>
      <c r="AF403" s="280"/>
      <c r="AG403" s="280"/>
      <c r="AH403" s="280"/>
      <c r="AI403" s="280"/>
      <c r="AJ403" s="280"/>
      <c r="AK403" s="280"/>
      <c r="AL403" s="280"/>
      <c r="AM403" s="280"/>
      <c r="AN403" s="280"/>
      <c r="AO403" s="280"/>
      <c r="AP403" s="280"/>
      <c r="AQ403" s="280"/>
      <c r="AR403" s="280"/>
      <c r="AS403" s="280"/>
      <c r="AT403" s="280"/>
      <c r="AU403" s="280"/>
    </row>
    <row r="404" spans="18:47" ht="12.75">
      <c r="R404" s="280"/>
      <c r="S404" s="280"/>
      <c r="T404" s="280"/>
      <c r="U404" s="280"/>
      <c r="V404" s="280"/>
      <c r="W404" s="280"/>
      <c r="X404" s="280"/>
      <c r="Y404" s="280"/>
      <c r="Z404" s="280"/>
      <c r="AA404" s="280"/>
      <c r="AB404" s="280"/>
      <c r="AC404" s="280"/>
      <c r="AD404" s="280"/>
      <c r="AE404" s="280"/>
      <c r="AF404" s="280"/>
      <c r="AG404" s="280"/>
      <c r="AH404" s="280"/>
      <c r="AI404" s="280"/>
      <c r="AJ404" s="280"/>
      <c r="AK404" s="280"/>
      <c r="AL404" s="280"/>
      <c r="AM404" s="280"/>
      <c r="AN404" s="280"/>
      <c r="AO404" s="280"/>
      <c r="AP404" s="280"/>
      <c r="AQ404" s="280"/>
      <c r="AR404" s="280"/>
      <c r="AS404" s="280"/>
      <c r="AT404" s="280"/>
      <c r="AU404" s="280"/>
    </row>
    <row r="405" spans="18:47" ht="12.75">
      <c r="R405" s="280"/>
      <c r="S405" s="280"/>
      <c r="T405" s="280"/>
      <c r="U405" s="280"/>
      <c r="V405" s="280"/>
      <c r="W405" s="280"/>
      <c r="X405" s="280"/>
      <c r="Y405" s="280"/>
      <c r="Z405" s="280"/>
      <c r="AA405" s="280"/>
      <c r="AB405" s="280"/>
      <c r="AC405" s="280"/>
      <c r="AD405" s="280"/>
      <c r="AE405" s="280"/>
      <c r="AF405" s="280"/>
      <c r="AG405" s="280"/>
      <c r="AH405" s="280"/>
      <c r="AI405" s="280"/>
      <c r="AJ405" s="280"/>
      <c r="AK405" s="280"/>
      <c r="AL405" s="280"/>
      <c r="AM405" s="280"/>
      <c r="AN405" s="280"/>
      <c r="AO405" s="280"/>
      <c r="AP405" s="280"/>
      <c r="AQ405" s="280"/>
      <c r="AR405" s="280"/>
      <c r="AS405" s="280"/>
      <c r="AT405" s="280"/>
      <c r="AU405" s="280"/>
    </row>
    <row r="406" spans="18:47" ht="12.75">
      <c r="R406" s="280"/>
      <c r="S406" s="280"/>
      <c r="T406" s="280"/>
      <c r="U406" s="280"/>
      <c r="V406" s="280"/>
      <c r="W406" s="280"/>
      <c r="X406" s="280"/>
      <c r="Y406" s="280"/>
      <c r="Z406" s="280"/>
      <c r="AA406" s="280"/>
      <c r="AB406" s="280"/>
      <c r="AC406" s="280"/>
      <c r="AD406" s="280"/>
      <c r="AE406" s="280"/>
      <c r="AF406" s="280"/>
      <c r="AG406" s="280"/>
      <c r="AH406" s="280"/>
      <c r="AI406" s="280"/>
      <c r="AJ406" s="280"/>
      <c r="AK406" s="280"/>
      <c r="AL406" s="280"/>
      <c r="AM406" s="280"/>
      <c r="AN406" s="280"/>
      <c r="AO406" s="280"/>
      <c r="AP406" s="280"/>
      <c r="AQ406" s="280"/>
      <c r="AR406" s="280"/>
      <c r="AS406" s="280"/>
      <c r="AT406" s="280"/>
      <c r="AU406" s="280"/>
    </row>
    <row r="407" spans="18:47" ht="12.75">
      <c r="R407" s="280"/>
      <c r="S407" s="280"/>
      <c r="T407" s="280"/>
      <c r="U407" s="280"/>
      <c r="V407" s="280"/>
      <c r="W407" s="280"/>
      <c r="X407" s="280"/>
      <c r="Y407" s="280"/>
      <c r="Z407" s="280"/>
      <c r="AA407" s="280"/>
      <c r="AB407" s="280"/>
      <c r="AC407" s="280"/>
      <c r="AD407" s="280"/>
      <c r="AE407" s="280"/>
      <c r="AF407" s="280"/>
      <c r="AG407" s="280"/>
      <c r="AH407" s="280"/>
      <c r="AI407" s="280"/>
      <c r="AJ407" s="280"/>
      <c r="AK407" s="280"/>
      <c r="AL407" s="280"/>
      <c r="AM407" s="280"/>
      <c r="AN407" s="280"/>
      <c r="AO407" s="280"/>
      <c r="AP407" s="280"/>
      <c r="AQ407" s="280"/>
      <c r="AR407" s="280"/>
      <c r="AS407" s="280"/>
      <c r="AT407" s="280"/>
      <c r="AU407" s="280"/>
    </row>
    <row r="408" spans="18:47" ht="12.75">
      <c r="R408" s="280"/>
      <c r="S408" s="280"/>
      <c r="T408" s="280"/>
      <c r="U408" s="280"/>
      <c r="V408" s="280"/>
      <c r="W408" s="280"/>
      <c r="X408" s="280"/>
      <c r="Y408" s="280"/>
      <c r="Z408" s="280"/>
      <c r="AA408" s="280"/>
      <c r="AB408" s="280"/>
      <c r="AC408" s="280"/>
      <c r="AD408" s="280"/>
      <c r="AE408" s="280"/>
      <c r="AF408" s="280"/>
      <c r="AG408" s="280"/>
      <c r="AH408" s="280"/>
      <c r="AI408" s="280"/>
      <c r="AJ408" s="280"/>
      <c r="AK408" s="280"/>
      <c r="AL408" s="280"/>
      <c r="AM408" s="280"/>
      <c r="AN408" s="280"/>
      <c r="AO408" s="280"/>
      <c r="AP408" s="280"/>
      <c r="AQ408" s="280"/>
      <c r="AR408" s="280"/>
      <c r="AS408" s="280"/>
      <c r="AT408" s="280"/>
      <c r="AU408" s="280"/>
    </row>
    <row r="409" spans="18:47" ht="12.75">
      <c r="R409" s="280"/>
      <c r="S409" s="280"/>
      <c r="T409" s="280"/>
      <c r="U409" s="280"/>
      <c r="V409" s="280"/>
      <c r="W409" s="280"/>
      <c r="X409" s="280"/>
      <c r="Y409" s="280"/>
      <c r="Z409" s="280"/>
      <c r="AA409" s="280"/>
      <c r="AB409" s="280"/>
      <c r="AC409" s="280"/>
      <c r="AD409" s="280"/>
      <c r="AE409" s="280"/>
      <c r="AF409" s="280"/>
      <c r="AG409" s="280"/>
      <c r="AH409" s="280"/>
      <c r="AI409" s="280"/>
      <c r="AJ409" s="280"/>
      <c r="AK409" s="280"/>
      <c r="AL409" s="280"/>
      <c r="AM409" s="280"/>
      <c r="AN409" s="280"/>
      <c r="AO409" s="280"/>
      <c r="AP409" s="280"/>
      <c r="AQ409" s="280"/>
      <c r="AR409" s="280"/>
      <c r="AS409" s="280"/>
      <c r="AT409" s="280"/>
      <c r="AU409" s="280"/>
    </row>
    <row r="410" spans="18:47" ht="12.75">
      <c r="R410" s="280"/>
      <c r="S410" s="280"/>
      <c r="T410" s="280"/>
      <c r="U410" s="280"/>
      <c r="V410" s="280"/>
      <c r="W410" s="280"/>
      <c r="X410" s="280"/>
      <c r="Y410" s="280"/>
      <c r="Z410" s="280"/>
      <c r="AA410" s="280"/>
      <c r="AB410" s="280"/>
      <c r="AC410" s="280"/>
      <c r="AD410" s="280"/>
      <c r="AE410" s="280"/>
      <c r="AF410" s="280"/>
      <c r="AG410" s="280"/>
      <c r="AH410" s="280"/>
      <c r="AI410" s="280"/>
      <c r="AJ410" s="280"/>
      <c r="AK410" s="280"/>
      <c r="AL410" s="280"/>
      <c r="AM410" s="280"/>
      <c r="AN410" s="280"/>
      <c r="AO410" s="280"/>
      <c r="AP410" s="280"/>
      <c r="AQ410" s="280"/>
      <c r="AR410" s="280"/>
      <c r="AS410" s="280"/>
      <c r="AT410" s="280"/>
      <c r="AU410" s="280"/>
    </row>
    <row r="411" spans="18:47" ht="12.75">
      <c r="R411" s="280"/>
      <c r="S411" s="280"/>
      <c r="T411" s="280"/>
      <c r="U411" s="280"/>
      <c r="V411" s="280"/>
      <c r="W411" s="280"/>
      <c r="X411" s="280"/>
      <c r="Y411" s="280"/>
      <c r="Z411" s="280"/>
      <c r="AA411" s="280"/>
      <c r="AB411" s="280"/>
      <c r="AC411" s="280"/>
      <c r="AD411" s="280"/>
      <c r="AE411" s="280"/>
      <c r="AF411" s="280"/>
      <c r="AG411" s="280"/>
      <c r="AH411" s="280"/>
      <c r="AI411" s="280"/>
      <c r="AJ411" s="280"/>
      <c r="AK411" s="280"/>
      <c r="AL411" s="280"/>
      <c r="AM411" s="280"/>
      <c r="AN411" s="280"/>
      <c r="AO411" s="280"/>
      <c r="AP411" s="280"/>
      <c r="AQ411" s="280"/>
      <c r="AR411" s="280"/>
      <c r="AS411" s="280"/>
      <c r="AT411" s="280"/>
      <c r="AU411" s="280"/>
    </row>
    <row r="412" spans="18:47" ht="12.75">
      <c r="R412" s="280"/>
      <c r="S412" s="280"/>
      <c r="T412" s="280"/>
      <c r="U412" s="280"/>
      <c r="V412" s="280"/>
      <c r="W412" s="280"/>
      <c r="X412" s="280"/>
      <c r="Y412" s="280"/>
      <c r="Z412" s="280"/>
      <c r="AA412" s="280"/>
      <c r="AB412" s="280"/>
      <c r="AC412" s="280"/>
      <c r="AD412" s="280"/>
      <c r="AE412" s="280"/>
      <c r="AF412" s="280"/>
      <c r="AG412" s="280"/>
      <c r="AH412" s="280"/>
      <c r="AI412" s="280"/>
      <c r="AJ412" s="280"/>
      <c r="AK412" s="280"/>
      <c r="AL412" s="280"/>
      <c r="AM412" s="280"/>
      <c r="AN412" s="280"/>
      <c r="AO412" s="280"/>
      <c r="AP412" s="280"/>
      <c r="AQ412" s="280"/>
      <c r="AR412" s="280"/>
      <c r="AS412" s="280"/>
      <c r="AT412" s="280"/>
      <c r="AU412" s="280"/>
    </row>
    <row r="413" spans="18:47" ht="12.75">
      <c r="R413" s="280"/>
      <c r="S413" s="280"/>
      <c r="T413" s="280"/>
      <c r="U413" s="280"/>
      <c r="V413" s="280"/>
      <c r="W413" s="280"/>
      <c r="X413" s="280"/>
      <c r="Y413" s="280"/>
      <c r="Z413" s="280"/>
      <c r="AA413" s="280"/>
      <c r="AB413" s="280"/>
      <c r="AC413" s="280"/>
      <c r="AD413" s="280"/>
      <c r="AE413" s="280"/>
      <c r="AF413" s="280"/>
      <c r="AG413" s="280"/>
      <c r="AH413" s="280"/>
      <c r="AI413" s="280"/>
      <c r="AJ413" s="280"/>
      <c r="AK413" s="280"/>
      <c r="AL413" s="280"/>
      <c r="AM413" s="280"/>
      <c r="AN413" s="280"/>
      <c r="AO413" s="280"/>
      <c r="AP413" s="280"/>
      <c r="AQ413" s="280"/>
      <c r="AR413" s="280"/>
      <c r="AS413" s="280"/>
      <c r="AT413" s="280"/>
      <c r="AU413" s="280"/>
    </row>
    <row r="414" spans="18:47" ht="12.75">
      <c r="R414" s="280"/>
      <c r="S414" s="280"/>
      <c r="T414" s="280"/>
      <c r="U414" s="280"/>
      <c r="V414" s="280"/>
      <c r="W414" s="280"/>
      <c r="X414" s="280"/>
      <c r="Y414" s="280"/>
      <c r="Z414" s="280"/>
      <c r="AA414" s="280"/>
      <c r="AB414" s="280"/>
      <c r="AC414" s="280"/>
      <c r="AD414" s="280"/>
      <c r="AE414" s="280"/>
      <c r="AF414" s="280"/>
      <c r="AG414" s="280"/>
      <c r="AH414" s="280"/>
      <c r="AI414" s="280"/>
      <c r="AJ414" s="280"/>
      <c r="AK414" s="280"/>
      <c r="AL414" s="280"/>
      <c r="AM414" s="280"/>
      <c r="AN414" s="280"/>
      <c r="AO414" s="280"/>
      <c r="AP414" s="280"/>
      <c r="AQ414" s="280"/>
      <c r="AR414" s="280"/>
      <c r="AS414" s="280"/>
      <c r="AT414" s="280"/>
      <c r="AU414" s="280"/>
    </row>
    <row r="415" spans="18:47" ht="12.75">
      <c r="R415" s="280"/>
      <c r="S415" s="280"/>
      <c r="T415" s="280"/>
      <c r="U415" s="280"/>
      <c r="V415" s="280"/>
      <c r="W415" s="280"/>
      <c r="X415" s="280"/>
      <c r="Y415" s="280"/>
      <c r="Z415" s="280"/>
      <c r="AA415" s="280"/>
      <c r="AB415" s="280"/>
      <c r="AC415" s="280"/>
      <c r="AD415" s="280"/>
      <c r="AE415" s="280"/>
      <c r="AF415" s="280"/>
      <c r="AG415" s="280"/>
      <c r="AH415" s="280"/>
      <c r="AI415" s="280"/>
      <c r="AJ415" s="280"/>
      <c r="AK415" s="280"/>
      <c r="AL415" s="280"/>
      <c r="AM415" s="280"/>
      <c r="AN415" s="280"/>
      <c r="AO415" s="280"/>
      <c r="AP415" s="280"/>
      <c r="AQ415" s="280"/>
      <c r="AR415" s="280"/>
      <c r="AS415" s="280"/>
      <c r="AT415" s="280"/>
      <c r="AU415" s="280"/>
    </row>
    <row r="416" spans="18:47" ht="12.75">
      <c r="R416" s="280"/>
      <c r="S416" s="280"/>
      <c r="T416" s="280"/>
      <c r="U416" s="280"/>
      <c r="V416" s="280"/>
      <c r="W416" s="280"/>
      <c r="X416" s="280"/>
      <c r="Y416" s="280"/>
      <c r="Z416" s="280"/>
      <c r="AA416" s="280"/>
      <c r="AB416" s="280"/>
      <c r="AC416" s="280"/>
      <c r="AD416" s="280"/>
      <c r="AE416" s="280"/>
      <c r="AF416" s="280"/>
      <c r="AG416" s="280"/>
      <c r="AH416" s="280"/>
      <c r="AI416" s="280"/>
      <c r="AJ416" s="280"/>
      <c r="AK416" s="280"/>
      <c r="AL416" s="280"/>
      <c r="AM416" s="280"/>
      <c r="AN416" s="280"/>
      <c r="AO416" s="280"/>
      <c r="AP416" s="280"/>
      <c r="AQ416" s="280"/>
      <c r="AR416" s="280"/>
      <c r="AS416" s="280"/>
      <c r="AT416" s="280"/>
      <c r="AU416" s="280"/>
    </row>
    <row r="417" spans="18:47" ht="12.75">
      <c r="R417" s="280"/>
      <c r="S417" s="280"/>
      <c r="T417" s="280"/>
      <c r="U417" s="280"/>
      <c r="V417" s="280"/>
      <c r="W417" s="280"/>
      <c r="X417" s="280"/>
      <c r="Y417" s="280"/>
      <c r="Z417" s="280"/>
      <c r="AA417" s="280"/>
      <c r="AB417" s="280"/>
      <c r="AC417" s="280"/>
      <c r="AD417" s="280"/>
      <c r="AE417" s="280"/>
      <c r="AF417" s="280"/>
      <c r="AG417" s="280"/>
      <c r="AH417" s="280"/>
      <c r="AI417" s="280"/>
      <c r="AJ417" s="280"/>
      <c r="AK417" s="280"/>
      <c r="AL417" s="280"/>
      <c r="AM417" s="280"/>
      <c r="AN417" s="280"/>
      <c r="AO417" s="280"/>
      <c r="AP417" s="280"/>
      <c r="AQ417" s="280"/>
      <c r="AR417" s="280"/>
      <c r="AS417" s="280"/>
      <c r="AT417" s="280"/>
      <c r="AU417" s="280"/>
    </row>
    <row r="418" spans="18:47" ht="12.75">
      <c r="R418" s="280"/>
      <c r="S418" s="280"/>
      <c r="T418" s="280"/>
      <c r="U418" s="280"/>
      <c r="V418" s="280"/>
      <c r="W418" s="280"/>
      <c r="X418" s="280"/>
      <c r="Y418" s="280"/>
      <c r="Z418" s="280"/>
      <c r="AA418" s="280"/>
      <c r="AB418" s="280"/>
      <c r="AC418" s="280"/>
      <c r="AD418" s="280"/>
      <c r="AE418" s="280"/>
      <c r="AF418" s="280"/>
      <c r="AG418" s="280"/>
      <c r="AH418" s="280"/>
      <c r="AI418" s="280"/>
      <c r="AJ418" s="280"/>
      <c r="AK418" s="280"/>
      <c r="AL418" s="280"/>
      <c r="AM418" s="280"/>
      <c r="AN418" s="280"/>
      <c r="AO418" s="280"/>
      <c r="AP418" s="280"/>
      <c r="AQ418" s="280"/>
      <c r="AR418" s="280"/>
      <c r="AS418" s="280"/>
      <c r="AT418" s="280"/>
      <c r="AU418" s="280"/>
    </row>
    <row r="419" spans="18:47" ht="12.75">
      <c r="R419" s="280"/>
      <c r="S419" s="280"/>
      <c r="T419" s="280"/>
      <c r="U419" s="280"/>
      <c r="V419" s="280"/>
      <c r="W419" s="280"/>
      <c r="X419" s="280"/>
      <c r="Y419" s="280"/>
      <c r="Z419" s="280"/>
      <c r="AA419" s="280"/>
      <c r="AB419" s="280"/>
      <c r="AC419" s="280"/>
      <c r="AD419" s="280"/>
      <c r="AE419" s="280"/>
      <c r="AF419" s="280"/>
      <c r="AG419" s="280"/>
      <c r="AH419" s="280"/>
      <c r="AI419" s="280"/>
      <c r="AJ419" s="280"/>
      <c r="AK419" s="280"/>
      <c r="AL419" s="280"/>
      <c r="AM419" s="280"/>
      <c r="AN419" s="280"/>
      <c r="AO419" s="280"/>
      <c r="AP419" s="280"/>
      <c r="AQ419" s="280"/>
      <c r="AR419" s="280"/>
      <c r="AS419" s="280"/>
      <c r="AT419" s="280"/>
      <c r="AU419" s="280"/>
    </row>
    <row r="420" spans="18:47" ht="12.75">
      <c r="R420" s="280"/>
      <c r="S420" s="280"/>
      <c r="T420" s="280"/>
      <c r="U420" s="280"/>
      <c r="V420" s="280"/>
      <c r="W420" s="280"/>
      <c r="X420" s="280"/>
      <c r="Y420" s="280"/>
      <c r="Z420" s="280"/>
      <c r="AA420" s="280"/>
      <c r="AB420" s="280"/>
      <c r="AC420" s="280"/>
      <c r="AD420" s="280"/>
      <c r="AE420" s="280"/>
      <c r="AF420" s="280"/>
      <c r="AG420" s="280"/>
      <c r="AH420" s="280"/>
      <c r="AI420" s="280"/>
      <c r="AJ420" s="280"/>
      <c r="AK420" s="280"/>
      <c r="AL420" s="280"/>
      <c r="AM420" s="280"/>
      <c r="AN420" s="280"/>
      <c r="AO420" s="280"/>
      <c r="AP420" s="280"/>
      <c r="AQ420" s="280"/>
      <c r="AR420" s="280"/>
      <c r="AS420" s="280"/>
      <c r="AT420" s="280"/>
      <c r="AU420" s="280"/>
    </row>
    <row r="421" spans="18:47" ht="12.75">
      <c r="R421" s="280"/>
      <c r="S421" s="280"/>
      <c r="T421" s="280"/>
      <c r="U421" s="280"/>
      <c r="V421" s="280"/>
      <c r="W421" s="280"/>
      <c r="X421" s="280"/>
      <c r="Y421" s="280"/>
      <c r="Z421" s="280"/>
      <c r="AA421" s="280"/>
      <c r="AB421" s="280"/>
      <c r="AC421" s="280"/>
      <c r="AD421" s="280"/>
      <c r="AE421" s="280"/>
      <c r="AF421" s="280"/>
      <c r="AG421" s="280"/>
      <c r="AH421" s="280"/>
      <c r="AI421" s="280"/>
      <c r="AJ421" s="280"/>
      <c r="AK421" s="280"/>
      <c r="AL421" s="280"/>
      <c r="AM421" s="280"/>
      <c r="AN421" s="280"/>
      <c r="AO421" s="280"/>
      <c r="AP421" s="280"/>
      <c r="AQ421" s="280"/>
      <c r="AR421" s="280"/>
      <c r="AS421" s="280"/>
      <c r="AT421" s="280"/>
      <c r="AU421" s="280"/>
    </row>
    <row r="422" spans="18:47" ht="12.75">
      <c r="R422" s="280"/>
      <c r="S422" s="280"/>
      <c r="T422" s="280"/>
      <c r="U422" s="280"/>
      <c r="V422" s="280"/>
      <c r="W422" s="280"/>
      <c r="X422" s="280"/>
      <c r="Y422" s="280"/>
      <c r="Z422" s="280"/>
      <c r="AA422" s="280"/>
      <c r="AB422" s="280"/>
      <c r="AC422" s="280"/>
      <c r="AD422" s="280"/>
      <c r="AE422" s="280"/>
      <c r="AF422" s="280"/>
      <c r="AG422" s="280"/>
      <c r="AH422" s="280"/>
      <c r="AI422" s="280"/>
      <c r="AJ422" s="280"/>
      <c r="AK422" s="280"/>
      <c r="AL422" s="280"/>
      <c r="AM422" s="280"/>
      <c r="AN422" s="280"/>
      <c r="AO422" s="280"/>
      <c r="AP422" s="280"/>
      <c r="AQ422" s="280"/>
      <c r="AR422" s="280"/>
      <c r="AS422" s="280"/>
      <c r="AT422" s="280"/>
      <c r="AU422" s="280"/>
    </row>
    <row r="423" spans="18:47" ht="12.75">
      <c r="R423" s="280"/>
      <c r="S423" s="280"/>
      <c r="T423" s="280"/>
      <c r="U423" s="280"/>
      <c r="V423" s="280"/>
      <c r="W423" s="280"/>
      <c r="X423" s="280"/>
      <c r="Y423" s="280"/>
      <c r="Z423" s="280"/>
      <c r="AA423" s="280"/>
      <c r="AB423" s="280"/>
      <c r="AC423" s="280"/>
      <c r="AD423" s="280"/>
      <c r="AE423" s="280"/>
      <c r="AF423" s="280"/>
      <c r="AG423" s="280"/>
      <c r="AH423" s="280"/>
      <c r="AI423" s="280"/>
      <c r="AJ423" s="280"/>
      <c r="AK423" s="280"/>
      <c r="AL423" s="280"/>
      <c r="AM423" s="280"/>
      <c r="AN423" s="280"/>
      <c r="AO423" s="280"/>
      <c r="AP423" s="280"/>
      <c r="AQ423" s="280"/>
      <c r="AR423" s="280"/>
      <c r="AS423" s="280"/>
      <c r="AT423" s="280"/>
      <c r="AU423" s="280"/>
    </row>
    <row r="424" spans="18:47" ht="12.75">
      <c r="R424" s="280"/>
      <c r="S424" s="280"/>
      <c r="T424" s="280"/>
      <c r="U424" s="280"/>
      <c r="V424" s="280"/>
      <c r="W424" s="280"/>
      <c r="X424" s="280"/>
      <c r="Y424" s="280"/>
      <c r="Z424" s="280"/>
      <c r="AA424" s="280"/>
      <c r="AB424" s="280"/>
      <c r="AC424" s="280"/>
      <c r="AD424" s="280"/>
      <c r="AE424" s="280"/>
      <c r="AF424" s="280"/>
      <c r="AG424" s="280"/>
      <c r="AH424" s="280"/>
      <c r="AI424" s="280"/>
      <c r="AJ424" s="280"/>
      <c r="AK424" s="280"/>
      <c r="AL424" s="280"/>
      <c r="AM424" s="280"/>
      <c r="AN424" s="280"/>
      <c r="AO424" s="280"/>
      <c r="AP424" s="280"/>
      <c r="AQ424" s="280"/>
      <c r="AR424" s="280"/>
      <c r="AS424" s="280"/>
      <c r="AT424" s="280"/>
      <c r="AU424" s="280"/>
    </row>
    <row r="425" spans="18:47" ht="12.75">
      <c r="R425" s="280"/>
      <c r="S425" s="280"/>
      <c r="T425" s="280"/>
      <c r="U425" s="280"/>
      <c r="V425" s="280"/>
      <c r="W425" s="280"/>
      <c r="X425" s="280"/>
      <c r="Y425" s="280"/>
      <c r="Z425" s="280"/>
      <c r="AA425" s="280"/>
      <c r="AB425" s="280"/>
      <c r="AC425" s="280"/>
      <c r="AD425" s="280"/>
      <c r="AE425" s="280"/>
      <c r="AF425" s="280"/>
      <c r="AG425" s="280"/>
      <c r="AH425" s="280"/>
      <c r="AI425" s="280"/>
      <c r="AJ425" s="280"/>
      <c r="AK425" s="280"/>
      <c r="AL425" s="280"/>
      <c r="AM425" s="280"/>
      <c r="AN425" s="280"/>
      <c r="AO425" s="280"/>
      <c r="AP425" s="280"/>
      <c r="AQ425" s="280"/>
      <c r="AR425" s="280"/>
      <c r="AS425" s="280"/>
      <c r="AT425" s="280"/>
      <c r="AU425" s="280"/>
    </row>
    <row r="426" spans="18:47" ht="12.75">
      <c r="R426" s="280"/>
      <c r="S426" s="280"/>
      <c r="T426" s="280"/>
      <c r="U426" s="280"/>
      <c r="V426" s="280"/>
      <c r="W426" s="280"/>
      <c r="X426" s="280"/>
      <c r="Y426" s="280"/>
      <c r="Z426" s="280"/>
      <c r="AA426" s="280"/>
      <c r="AB426" s="280"/>
      <c r="AC426" s="280"/>
      <c r="AD426" s="280"/>
      <c r="AE426" s="280"/>
      <c r="AF426" s="280"/>
      <c r="AG426" s="280"/>
      <c r="AH426" s="280"/>
      <c r="AI426" s="280"/>
      <c r="AJ426" s="280"/>
      <c r="AK426" s="280"/>
      <c r="AL426" s="280"/>
      <c r="AM426" s="280"/>
      <c r="AN426" s="280"/>
      <c r="AO426" s="280"/>
      <c r="AP426" s="280"/>
      <c r="AQ426" s="280"/>
      <c r="AR426" s="280"/>
      <c r="AS426" s="280"/>
      <c r="AT426" s="280"/>
      <c r="AU426" s="280"/>
    </row>
    <row r="427" spans="18:47" ht="12.75">
      <c r="R427" s="280"/>
      <c r="S427" s="280"/>
      <c r="T427" s="280"/>
      <c r="U427" s="280"/>
      <c r="V427" s="280"/>
      <c r="W427" s="280"/>
      <c r="X427" s="280"/>
      <c r="Y427" s="280"/>
      <c r="Z427" s="280"/>
      <c r="AA427" s="280"/>
      <c r="AB427" s="280"/>
      <c r="AC427" s="280"/>
      <c r="AD427" s="280"/>
      <c r="AE427" s="280"/>
      <c r="AF427" s="280"/>
      <c r="AG427" s="280"/>
      <c r="AH427" s="280"/>
      <c r="AI427" s="280"/>
      <c r="AJ427" s="280"/>
      <c r="AK427" s="280"/>
      <c r="AL427" s="280"/>
      <c r="AM427" s="280"/>
      <c r="AN427" s="280"/>
      <c r="AO427" s="280"/>
      <c r="AP427" s="280"/>
      <c r="AQ427" s="280"/>
      <c r="AR427" s="280"/>
      <c r="AS427" s="280"/>
      <c r="AT427" s="280"/>
      <c r="AU427" s="280"/>
    </row>
    <row r="428" spans="18:47" ht="12.75">
      <c r="R428" s="280"/>
      <c r="S428" s="280"/>
      <c r="T428" s="280"/>
      <c r="U428" s="280"/>
      <c r="V428" s="280"/>
      <c r="W428" s="280"/>
      <c r="X428" s="280"/>
      <c r="Y428" s="280"/>
      <c r="Z428" s="280"/>
      <c r="AA428" s="280"/>
      <c r="AB428" s="280"/>
      <c r="AC428" s="280"/>
      <c r="AD428" s="280"/>
      <c r="AE428" s="280"/>
      <c r="AF428" s="280"/>
      <c r="AG428" s="280"/>
      <c r="AH428" s="280"/>
      <c r="AI428" s="280"/>
      <c r="AJ428" s="280"/>
      <c r="AK428" s="280"/>
      <c r="AL428" s="280"/>
      <c r="AM428" s="280"/>
      <c r="AN428" s="280"/>
      <c r="AO428" s="280"/>
      <c r="AP428" s="280"/>
      <c r="AQ428" s="280"/>
      <c r="AR428" s="280"/>
      <c r="AS428" s="280"/>
      <c r="AT428" s="280"/>
      <c r="AU428" s="280"/>
    </row>
    <row r="429" spans="18:47" ht="12.75">
      <c r="R429" s="280"/>
      <c r="S429" s="280"/>
      <c r="T429" s="280"/>
      <c r="U429" s="280"/>
      <c r="V429" s="280"/>
      <c r="W429" s="280"/>
      <c r="X429" s="280"/>
      <c r="Y429" s="280"/>
      <c r="Z429" s="280"/>
      <c r="AA429" s="280"/>
      <c r="AB429" s="280"/>
      <c r="AC429" s="280"/>
      <c r="AD429" s="280"/>
      <c r="AE429" s="280"/>
      <c r="AF429" s="280"/>
      <c r="AG429" s="280"/>
      <c r="AH429" s="280"/>
      <c r="AI429" s="280"/>
      <c r="AJ429" s="280"/>
      <c r="AK429" s="280"/>
      <c r="AL429" s="280"/>
      <c r="AM429" s="280"/>
      <c r="AN429" s="280"/>
      <c r="AO429" s="280"/>
      <c r="AP429" s="280"/>
      <c r="AQ429" s="280"/>
      <c r="AR429" s="280"/>
      <c r="AS429" s="280"/>
      <c r="AT429" s="280"/>
      <c r="AU429" s="280"/>
    </row>
    <row r="430" spans="18:47" ht="12.75">
      <c r="R430" s="280"/>
      <c r="S430" s="280"/>
      <c r="T430" s="280"/>
      <c r="U430" s="280"/>
      <c r="V430" s="280"/>
      <c r="W430" s="280"/>
      <c r="X430" s="280"/>
      <c r="Y430" s="280"/>
      <c r="Z430" s="280"/>
      <c r="AA430" s="280"/>
      <c r="AB430" s="280"/>
      <c r="AC430" s="280"/>
      <c r="AD430" s="280"/>
      <c r="AE430" s="280"/>
      <c r="AF430" s="280"/>
      <c r="AG430" s="280"/>
      <c r="AH430" s="280"/>
      <c r="AI430" s="280"/>
      <c r="AJ430" s="280"/>
      <c r="AK430" s="280"/>
      <c r="AL430" s="280"/>
      <c r="AM430" s="280"/>
      <c r="AN430" s="280"/>
      <c r="AO430" s="280"/>
      <c r="AP430" s="280"/>
      <c r="AQ430" s="280"/>
      <c r="AR430" s="280"/>
      <c r="AS430" s="280"/>
      <c r="AT430" s="280"/>
      <c r="AU430" s="280"/>
    </row>
    <row r="431" spans="18:47" ht="12.75">
      <c r="R431" s="280"/>
      <c r="S431" s="280"/>
      <c r="T431" s="280"/>
      <c r="U431" s="280"/>
      <c r="V431" s="280"/>
      <c r="W431" s="280"/>
      <c r="X431" s="280"/>
      <c r="Y431" s="280"/>
      <c r="Z431" s="280"/>
      <c r="AA431" s="280"/>
      <c r="AB431" s="280"/>
      <c r="AC431" s="280"/>
      <c r="AD431" s="280"/>
      <c r="AE431" s="280"/>
      <c r="AF431" s="280"/>
      <c r="AG431" s="280"/>
      <c r="AH431" s="280"/>
      <c r="AI431" s="280"/>
      <c r="AJ431" s="280"/>
      <c r="AK431" s="280"/>
      <c r="AL431" s="280"/>
      <c r="AM431" s="280"/>
      <c r="AN431" s="280"/>
      <c r="AO431" s="280"/>
      <c r="AP431" s="280"/>
      <c r="AQ431" s="280"/>
      <c r="AR431" s="280"/>
      <c r="AS431" s="280"/>
      <c r="AT431" s="280"/>
      <c r="AU431" s="280"/>
    </row>
    <row r="432" spans="18:47" ht="12.75">
      <c r="R432" s="280"/>
      <c r="S432" s="280"/>
      <c r="T432" s="280"/>
      <c r="U432" s="280"/>
      <c r="V432" s="280"/>
      <c r="W432" s="280"/>
      <c r="X432" s="280"/>
      <c r="Y432" s="280"/>
      <c r="Z432" s="280"/>
      <c r="AA432" s="280"/>
      <c r="AB432" s="280"/>
      <c r="AC432" s="280"/>
      <c r="AD432" s="280"/>
      <c r="AE432" s="280"/>
      <c r="AF432" s="280"/>
      <c r="AG432" s="280"/>
      <c r="AH432" s="280"/>
      <c r="AI432" s="280"/>
      <c r="AJ432" s="280"/>
      <c r="AK432" s="280"/>
      <c r="AL432" s="280"/>
      <c r="AM432" s="280"/>
      <c r="AN432" s="280"/>
      <c r="AO432" s="280"/>
      <c r="AP432" s="280"/>
      <c r="AQ432" s="280"/>
      <c r="AR432" s="280"/>
      <c r="AS432" s="280"/>
      <c r="AT432" s="280"/>
      <c r="AU432" s="280"/>
    </row>
    <row r="433" spans="18:47" ht="12.75">
      <c r="R433" s="280"/>
      <c r="S433" s="280"/>
      <c r="T433" s="280"/>
      <c r="U433" s="280"/>
      <c r="V433" s="280"/>
      <c r="W433" s="280"/>
      <c r="X433" s="280"/>
      <c r="Y433" s="280"/>
      <c r="Z433" s="280"/>
      <c r="AA433" s="280"/>
      <c r="AB433" s="280"/>
      <c r="AC433" s="280"/>
      <c r="AD433" s="280"/>
      <c r="AE433" s="280"/>
      <c r="AF433" s="280"/>
      <c r="AG433" s="280"/>
      <c r="AH433" s="280"/>
      <c r="AI433" s="280"/>
      <c r="AJ433" s="280"/>
      <c r="AK433" s="280"/>
      <c r="AL433" s="280"/>
      <c r="AM433" s="280"/>
      <c r="AN433" s="280"/>
      <c r="AO433" s="280"/>
      <c r="AP433" s="280"/>
      <c r="AQ433" s="280"/>
      <c r="AR433" s="280"/>
      <c r="AS433" s="280"/>
      <c r="AT433" s="280"/>
      <c r="AU433" s="280"/>
    </row>
    <row r="434" spans="18:47" ht="12.75">
      <c r="R434" s="280"/>
      <c r="S434" s="280"/>
      <c r="T434" s="280"/>
      <c r="U434" s="280"/>
      <c r="V434" s="280"/>
      <c r="W434" s="280"/>
      <c r="X434" s="280"/>
      <c r="Y434" s="280"/>
      <c r="Z434" s="280"/>
      <c r="AA434" s="280"/>
      <c r="AB434" s="280"/>
      <c r="AC434" s="280"/>
      <c r="AD434" s="280"/>
      <c r="AE434" s="280"/>
      <c r="AF434" s="280"/>
      <c r="AG434" s="280"/>
      <c r="AH434" s="280"/>
      <c r="AI434" s="280"/>
      <c r="AJ434" s="280"/>
      <c r="AK434" s="280"/>
      <c r="AL434" s="280"/>
      <c r="AM434" s="280"/>
      <c r="AN434" s="280"/>
      <c r="AO434" s="280"/>
      <c r="AP434" s="280"/>
      <c r="AQ434" s="280"/>
      <c r="AR434" s="280"/>
      <c r="AS434" s="280"/>
      <c r="AT434" s="280"/>
      <c r="AU434" s="280"/>
    </row>
    <row r="435" spans="18:47" ht="12.75">
      <c r="R435" s="280"/>
      <c r="S435" s="280"/>
      <c r="T435" s="280"/>
      <c r="U435" s="280"/>
      <c r="V435" s="280"/>
      <c r="W435" s="280"/>
      <c r="X435" s="280"/>
      <c r="Y435" s="280"/>
      <c r="Z435" s="280"/>
      <c r="AA435" s="280"/>
      <c r="AB435" s="280"/>
      <c r="AC435" s="280"/>
      <c r="AD435" s="280"/>
      <c r="AE435" s="280"/>
      <c r="AF435" s="280"/>
      <c r="AG435" s="280"/>
      <c r="AH435" s="280"/>
      <c r="AI435" s="280"/>
      <c r="AJ435" s="280"/>
      <c r="AK435" s="280"/>
      <c r="AL435" s="280"/>
      <c r="AM435" s="280"/>
      <c r="AN435" s="280"/>
      <c r="AO435" s="280"/>
      <c r="AP435" s="280"/>
      <c r="AQ435" s="280"/>
      <c r="AR435" s="280"/>
      <c r="AS435" s="280"/>
      <c r="AT435" s="280"/>
      <c r="AU435" s="280"/>
    </row>
    <row r="436" spans="18:47" ht="12.75">
      <c r="R436" s="280"/>
      <c r="S436" s="280"/>
      <c r="T436" s="280"/>
      <c r="U436" s="280"/>
      <c r="V436" s="280"/>
      <c r="W436" s="280"/>
      <c r="X436" s="280"/>
      <c r="Y436" s="280"/>
      <c r="Z436" s="280"/>
      <c r="AA436" s="280"/>
      <c r="AB436" s="280"/>
      <c r="AC436" s="280"/>
      <c r="AD436" s="280"/>
      <c r="AE436" s="280"/>
      <c r="AF436" s="280"/>
      <c r="AG436" s="280"/>
      <c r="AH436" s="280"/>
      <c r="AI436" s="280"/>
      <c r="AJ436" s="280"/>
      <c r="AK436" s="280"/>
      <c r="AL436" s="280"/>
      <c r="AM436" s="280"/>
      <c r="AN436" s="280"/>
      <c r="AO436" s="280"/>
      <c r="AP436" s="280"/>
      <c r="AQ436" s="280"/>
      <c r="AR436" s="280"/>
      <c r="AS436" s="280"/>
      <c r="AT436" s="280"/>
      <c r="AU436" s="280"/>
    </row>
    <row r="437" spans="18:47" ht="12.75">
      <c r="R437" s="280"/>
      <c r="S437" s="280"/>
      <c r="T437" s="280"/>
      <c r="U437" s="280"/>
      <c r="V437" s="280"/>
      <c r="W437" s="280"/>
      <c r="X437" s="280"/>
      <c r="Y437" s="280"/>
      <c r="Z437" s="280"/>
      <c r="AA437" s="280"/>
      <c r="AB437" s="280"/>
      <c r="AC437" s="280"/>
      <c r="AD437" s="280"/>
      <c r="AE437" s="280"/>
      <c r="AF437" s="280"/>
      <c r="AG437" s="280"/>
      <c r="AH437" s="280"/>
      <c r="AI437" s="280"/>
      <c r="AJ437" s="280"/>
      <c r="AK437" s="280"/>
      <c r="AL437" s="280"/>
      <c r="AM437" s="280"/>
      <c r="AN437" s="280"/>
      <c r="AO437" s="280"/>
      <c r="AP437" s="280"/>
      <c r="AQ437" s="280"/>
      <c r="AR437" s="280"/>
      <c r="AS437" s="280"/>
      <c r="AT437" s="280"/>
      <c r="AU437" s="280"/>
    </row>
    <row r="438" spans="18:47" ht="12.75">
      <c r="R438" s="280"/>
      <c r="S438" s="280"/>
      <c r="T438" s="280"/>
      <c r="U438" s="280"/>
      <c r="V438" s="280"/>
      <c r="W438" s="280"/>
      <c r="X438" s="280"/>
      <c r="Y438" s="280"/>
      <c r="Z438" s="280"/>
      <c r="AA438" s="280"/>
      <c r="AB438" s="280"/>
      <c r="AC438" s="280"/>
      <c r="AD438" s="280"/>
      <c r="AE438" s="280"/>
      <c r="AF438" s="280"/>
      <c r="AG438" s="280"/>
      <c r="AH438" s="280"/>
      <c r="AI438" s="280"/>
      <c r="AJ438" s="280"/>
      <c r="AK438" s="280"/>
      <c r="AL438" s="280"/>
      <c r="AM438" s="280"/>
      <c r="AN438" s="280"/>
      <c r="AO438" s="280"/>
      <c r="AP438" s="280"/>
      <c r="AQ438" s="280"/>
      <c r="AR438" s="280"/>
      <c r="AS438" s="280"/>
      <c r="AT438" s="280"/>
      <c r="AU438" s="280"/>
    </row>
    <row r="439" spans="18:47" ht="12.75">
      <c r="R439" s="280"/>
      <c r="S439" s="280"/>
      <c r="T439" s="280"/>
      <c r="U439" s="280"/>
      <c r="V439" s="280"/>
      <c r="W439" s="280"/>
      <c r="X439" s="280"/>
      <c r="Y439" s="280"/>
      <c r="Z439" s="280"/>
      <c r="AA439" s="280"/>
      <c r="AB439" s="280"/>
      <c r="AC439" s="280"/>
      <c r="AD439" s="280"/>
      <c r="AE439" s="280"/>
      <c r="AF439" s="280"/>
      <c r="AG439" s="280"/>
      <c r="AH439" s="280"/>
      <c r="AI439" s="280"/>
      <c r="AJ439" s="280"/>
      <c r="AK439" s="280"/>
      <c r="AL439" s="280"/>
      <c r="AM439" s="280"/>
      <c r="AN439" s="280"/>
      <c r="AO439" s="280"/>
      <c r="AP439" s="280"/>
      <c r="AQ439" s="280"/>
      <c r="AR439" s="280"/>
      <c r="AS439" s="280"/>
      <c r="AT439" s="280"/>
      <c r="AU439" s="280"/>
    </row>
    <row r="440" spans="18:47" ht="12.75">
      <c r="R440" s="280"/>
      <c r="S440" s="280"/>
      <c r="T440" s="280"/>
      <c r="U440" s="280"/>
      <c r="V440" s="280"/>
      <c r="W440" s="280"/>
      <c r="X440" s="280"/>
      <c r="Y440" s="280"/>
      <c r="Z440" s="280"/>
      <c r="AA440" s="280"/>
      <c r="AB440" s="280"/>
      <c r="AC440" s="280"/>
      <c r="AD440" s="280"/>
      <c r="AE440" s="280"/>
      <c r="AF440" s="280"/>
      <c r="AG440" s="280"/>
      <c r="AH440" s="280"/>
      <c r="AI440" s="280"/>
      <c r="AJ440" s="280"/>
      <c r="AK440" s="280"/>
      <c r="AL440" s="280"/>
      <c r="AM440" s="280"/>
      <c r="AN440" s="280"/>
      <c r="AO440" s="280"/>
      <c r="AP440" s="280"/>
      <c r="AQ440" s="280"/>
      <c r="AR440" s="280"/>
      <c r="AS440" s="280"/>
      <c r="AT440" s="280"/>
      <c r="AU440" s="280"/>
    </row>
    <row r="441" spans="18:47" ht="12.75">
      <c r="R441" s="280"/>
      <c r="S441" s="280"/>
      <c r="T441" s="280"/>
      <c r="U441" s="280"/>
      <c r="V441" s="280"/>
      <c r="W441" s="280"/>
      <c r="X441" s="280"/>
      <c r="Y441" s="280"/>
      <c r="Z441" s="280"/>
      <c r="AA441" s="280"/>
      <c r="AB441" s="280"/>
      <c r="AC441" s="280"/>
      <c r="AD441" s="280"/>
      <c r="AE441" s="280"/>
      <c r="AF441" s="280"/>
      <c r="AG441" s="280"/>
      <c r="AH441" s="280"/>
      <c r="AI441" s="280"/>
      <c r="AJ441" s="280"/>
      <c r="AK441" s="280"/>
      <c r="AL441" s="280"/>
      <c r="AM441" s="280"/>
      <c r="AN441" s="280"/>
      <c r="AO441" s="280"/>
      <c r="AP441" s="280"/>
      <c r="AQ441" s="280"/>
      <c r="AR441" s="280"/>
      <c r="AS441" s="280"/>
      <c r="AT441" s="280"/>
      <c r="AU441" s="280"/>
    </row>
    <row r="442" spans="18:47" ht="12.75">
      <c r="R442" s="280"/>
      <c r="S442" s="280"/>
      <c r="T442" s="280"/>
      <c r="U442" s="280"/>
      <c r="V442" s="280"/>
      <c r="W442" s="280"/>
      <c r="X442" s="280"/>
      <c r="Y442" s="280"/>
      <c r="Z442" s="280"/>
      <c r="AA442" s="280"/>
      <c r="AB442" s="280"/>
      <c r="AC442" s="280"/>
      <c r="AD442" s="280"/>
      <c r="AE442" s="280"/>
      <c r="AF442" s="280"/>
      <c r="AG442" s="280"/>
      <c r="AH442" s="280"/>
      <c r="AI442" s="280"/>
      <c r="AJ442" s="280"/>
      <c r="AK442" s="280"/>
      <c r="AL442" s="280"/>
      <c r="AM442" s="280"/>
      <c r="AN442" s="280"/>
      <c r="AO442" s="280"/>
      <c r="AP442" s="280"/>
      <c r="AQ442" s="280"/>
      <c r="AR442" s="280"/>
      <c r="AS442" s="280"/>
      <c r="AT442" s="280"/>
      <c r="AU442" s="280"/>
    </row>
    <row r="443" spans="18:47" ht="12.75">
      <c r="R443" s="280"/>
      <c r="S443" s="280"/>
      <c r="T443" s="280"/>
      <c r="U443" s="280"/>
      <c r="V443" s="280"/>
      <c r="W443" s="280"/>
      <c r="X443" s="280"/>
      <c r="Y443" s="280"/>
      <c r="Z443" s="280"/>
      <c r="AA443" s="280"/>
      <c r="AB443" s="280"/>
      <c r="AC443" s="280"/>
      <c r="AD443" s="280"/>
      <c r="AE443" s="280"/>
      <c r="AF443" s="280"/>
      <c r="AG443" s="280"/>
      <c r="AH443" s="280"/>
      <c r="AI443" s="280"/>
      <c r="AJ443" s="280"/>
      <c r="AK443" s="280"/>
      <c r="AL443" s="280"/>
      <c r="AM443" s="280"/>
      <c r="AN443" s="280"/>
      <c r="AO443" s="280"/>
      <c r="AP443" s="280"/>
      <c r="AQ443" s="280"/>
      <c r="AR443" s="280"/>
      <c r="AS443" s="280"/>
      <c r="AT443" s="280"/>
      <c r="AU443" s="280"/>
    </row>
    <row r="444" spans="18:47" ht="12.75">
      <c r="R444" s="280"/>
      <c r="S444" s="280"/>
      <c r="T444" s="280"/>
      <c r="U444" s="280"/>
      <c r="V444" s="280"/>
      <c r="W444" s="280"/>
      <c r="X444" s="280"/>
      <c r="Y444" s="280"/>
      <c r="Z444" s="280"/>
      <c r="AA444" s="280"/>
      <c r="AB444" s="280"/>
      <c r="AC444" s="280"/>
      <c r="AD444" s="280"/>
      <c r="AE444" s="280"/>
      <c r="AF444" s="280"/>
      <c r="AG444" s="280"/>
      <c r="AH444" s="280"/>
      <c r="AI444" s="280"/>
      <c r="AJ444" s="280"/>
      <c r="AK444" s="280"/>
      <c r="AL444" s="280"/>
      <c r="AM444" s="280"/>
      <c r="AN444" s="280"/>
      <c r="AO444" s="280"/>
      <c r="AP444" s="280"/>
      <c r="AQ444" s="280"/>
      <c r="AR444" s="280"/>
      <c r="AS444" s="280"/>
      <c r="AT444" s="280"/>
      <c r="AU444" s="280"/>
    </row>
    <row r="445" spans="18:47" ht="12.75">
      <c r="R445" s="280"/>
      <c r="S445" s="280"/>
      <c r="T445" s="280"/>
      <c r="U445" s="280"/>
      <c r="V445" s="280"/>
      <c r="W445" s="280"/>
      <c r="X445" s="280"/>
      <c r="Y445" s="280"/>
      <c r="Z445" s="280"/>
      <c r="AA445" s="280"/>
      <c r="AB445" s="280"/>
      <c r="AC445" s="280"/>
      <c r="AD445" s="280"/>
      <c r="AE445" s="280"/>
      <c r="AF445" s="280"/>
      <c r="AG445" s="280"/>
      <c r="AH445" s="280"/>
      <c r="AI445" s="280"/>
      <c r="AJ445" s="280"/>
      <c r="AK445" s="280"/>
      <c r="AL445" s="280"/>
      <c r="AM445" s="280"/>
      <c r="AN445" s="280"/>
      <c r="AO445" s="280"/>
      <c r="AP445" s="280"/>
      <c r="AQ445" s="280"/>
      <c r="AR445" s="280"/>
      <c r="AS445" s="280"/>
      <c r="AT445" s="280"/>
      <c r="AU445" s="280"/>
    </row>
    <row r="446" spans="18:47" ht="12.75">
      <c r="R446" s="280"/>
      <c r="S446" s="280"/>
      <c r="T446" s="280"/>
      <c r="U446" s="280"/>
      <c r="V446" s="280"/>
      <c r="W446" s="280"/>
      <c r="X446" s="280"/>
      <c r="Y446" s="280"/>
      <c r="Z446" s="280"/>
      <c r="AA446" s="280"/>
      <c r="AB446" s="280"/>
      <c r="AC446" s="280"/>
      <c r="AD446" s="280"/>
      <c r="AE446" s="280"/>
      <c r="AF446" s="280"/>
      <c r="AG446" s="280"/>
      <c r="AH446" s="280"/>
      <c r="AI446" s="280"/>
      <c r="AJ446" s="280"/>
      <c r="AK446" s="280"/>
      <c r="AL446" s="280"/>
      <c r="AM446" s="280"/>
      <c r="AN446" s="280"/>
      <c r="AO446" s="280"/>
      <c r="AP446" s="280"/>
      <c r="AQ446" s="280"/>
      <c r="AR446" s="280"/>
      <c r="AS446" s="280"/>
      <c r="AT446" s="280"/>
      <c r="AU446" s="280"/>
    </row>
    <row r="447" spans="18:47" ht="12.75">
      <c r="R447" s="280"/>
      <c r="S447" s="280"/>
      <c r="T447" s="280"/>
      <c r="U447" s="280"/>
      <c r="V447" s="280"/>
      <c r="W447" s="280"/>
      <c r="X447" s="280"/>
      <c r="Y447" s="280"/>
      <c r="Z447" s="280"/>
      <c r="AA447" s="280"/>
      <c r="AB447" s="280"/>
      <c r="AC447" s="280"/>
      <c r="AD447" s="280"/>
      <c r="AE447" s="280"/>
      <c r="AF447" s="280"/>
      <c r="AG447" s="280"/>
      <c r="AH447" s="280"/>
      <c r="AI447" s="280"/>
      <c r="AJ447" s="280"/>
      <c r="AK447" s="280"/>
      <c r="AL447" s="280"/>
      <c r="AM447" s="280"/>
      <c r="AN447" s="280"/>
      <c r="AO447" s="280"/>
      <c r="AP447" s="280"/>
      <c r="AQ447" s="280"/>
      <c r="AR447" s="280"/>
      <c r="AS447" s="280"/>
      <c r="AT447" s="280"/>
      <c r="AU447" s="280"/>
    </row>
    <row r="448" spans="18:47" ht="12.75">
      <c r="R448" s="280"/>
      <c r="S448" s="280"/>
      <c r="T448" s="280"/>
      <c r="U448" s="280"/>
      <c r="V448" s="280"/>
      <c r="W448" s="280"/>
      <c r="X448" s="280"/>
      <c r="Y448" s="280"/>
      <c r="Z448" s="280"/>
      <c r="AA448" s="280"/>
      <c r="AB448" s="280"/>
      <c r="AC448" s="280"/>
      <c r="AD448" s="280"/>
      <c r="AE448" s="280"/>
      <c r="AF448" s="280"/>
      <c r="AG448" s="280"/>
      <c r="AH448" s="280"/>
      <c r="AI448" s="280"/>
      <c r="AJ448" s="280"/>
      <c r="AK448" s="280"/>
      <c r="AL448" s="280"/>
      <c r="AM448" s="280"/>
      <c r="AN448" s="280"/>
      <c r="AO448" s="280"/>
      <c r="AP448" s="280"/>
      <c r="AQ448" s="280"/>
      <c r="AR448" s="280"/>
      <c r="AS448" s="280"/>
      <c r="AT448" s="280"/>
      <c r="AU448" s="280"/>
    </row>
    <row r="449" spans="18:47" ht="12.75">
      <c r="R449" s="280"/>
      <c r="S449" s="280"/>
      <c r="T449" s="280"/>
      <c r="U449" s="280"/>
      <c r="V449" s="280"/>
      <c r="W449" s="280"/>
      <c r="X449" s="280"/>
      <c r="Y449" s="280"/>
      <c r="Z449" s="280"/>
      <c r="AA449" s="280"/>
      <c r="AB449" s="280"/>
      <c r="AC449" s="280"/>
      <c r="AD449" s="280"/>
      <c r="AE449" s="280"/>
      <c r="AF449" s="280"/>
      <c r="AG449" s="280"/>
      <c r="AH449" s="280"/>
      <c r="AI449" s="280"/>
      <c r="AJ449" s="280"/>
      <c r="AK449" s="280"/>
      <c r="AL449" s="280"/>
      <c r="AM449" s="280"/>
      <c r="AN449" s="280"/>
      <c r="AO449" s="280"/>
      <c r="AP449" s="280"/>
      <c r="AQ449" s="280"/>
      <c r="AR449" s="280"/>
      <c r="AS449" s="280"/>
      <c r="AT449" s="280"/>
      <c r="AU449" s="280"/>
    </row>
    <row r="450" spans="18:47" ht="12.75">
      <c r="R450" s="280"/>
      <c r="S450" s="280"/>
      <c r="T450" s="280"/>
      <c r="U450" s="280"/>
      <c r="V450" s="280"/>
      <c r="W450" s="280"/>
      <c r="X450" s="280"/>
      <c r="Y450" s="280"/>
      <c r="Z450" s="280"/>
      <c r="AA450" s="280"/>
      <c r="AB450" s="280"/>
      <c r="AC450" s="280"/>
      <c r="AD450" s="280"/>
      <c r="AE450" s="280"/>
      <c r="AF450" s="280"/>
      <c r="AG450" s="280"/>
      <c r="AH450" s="280"/>
      <c r="AI450" s="280"/>
      <c r="AJ450" s="280"/>
      <c r="AK450" s="280"/>
      <c r="AL450" s="280"/>
      <c r="AM450" s="280"/>
      <c r="AN450" s="280"/>
      <c r="AO450" s="280"/>
      <c r="AP450" s="280"/>
      <c r="AQ450" s="280"/>
      <c r="AR450" s="280"/>
      <c r="AS450" s="280"/>
      <c r="AT450" s="280"/>
      <c r="AU450" s="280"/>
    </row>
    <row r="451" spans="18:47" ht="12.75">
      <c r="R451" s="280"/>
      <c r="S451" s="280"/>
      <c r="T451" s="280"/>
      <c r="U451" s="280"/>
      <c r="V451" s="280"/>
      <c r="W451" s="280"/>
      <c r="X451" s="280"/>
      <c r="Y451" s="280"/>
      <c r="Z451" s="280"/>
      <c r="AA451" s="280"/>
      <c r="AB451" s="280"/>
      <c r="AC451" s="280"/>
      <c r="AD451" s="280"/>
      <c r="AE451" s="280"/>
      <c r="AF451" s="280"/>
      <c r="AG451" s="280"/>
      <c r="AH451" s="280"/>
      <c r="AI451" s="280"/>
      <c r="AJ451" s="280"/>
      <c r="AK451" s="280"/>
      <c r="AL451" s="280"/>
      <c r="AM451" s="280"/>
      <c r="AN451" s="280"/>
      <c r="AO451" s="280"/>
      <c r="AP451" s="280"/>
      <c r="AQ451" s="280"/>
      <c r="AR451" s="280"/>
      <c r="AS451" s="280"/>
      <c r="AT451" s="280"/>
      <c r="AU451" s="280"/>
    </row>
    <row r="452" spans="18:47" ht="12.75">
      <c r="R452" s="280"/>
      <c r="S452" s="280"/>
      <c r="T452" s="280"/>
      <c r="U452" s="280"/>
      <c r="V452" s="280"/>
      <c r="W452" s="280"/>
      <c r="X452" s="280"/>
      <c r="Y452" s="280"/>
      <c r="Z452" s="280"/>
      <c r="AA452" s="280"/>
      <c r="AB452" s="280"/>
      <c r="AC452" s="280"/>
      <c r="AD452" s="280"/>
      <c r="AE452" s="280"/>
      <c r="AF452" s="280"/>
      <c r="AG452" s="280"/>
      <c r="AH452" s="280"/>
      <c r="AI452" s="280"/>
      <c r="AJ452" s="280"/>
      <c r="AK452" s="280"/>
      <c r="AL452" s="280"/>
      <c r="AM452" s="280"/>
      <c r="AN452" s="280"/>
      <c r="AO452" s="280"/>
      <c r="AP452" s="280"/>
      <c r="AQ452" s="280"/>
      <c r="AR452" s="280"/>
      <c r="AS452" s="280"/>
      <c r="AT452" s="280"/>
      <c r="AU452" s="280"/>
    </row>
    <row r="453" spans="18:47" ht="12.75">
      <c r="R453" s="280"/>
      <c r="S453" s="280"/>
      <c r="T453" s="280"/>
      <c r="U453" s="280"/>
      <c r="V453" s="280"/>
      <c r="W453" s="280"/>
      <c r="X453" s="280"/>
      <c r="Y453" s="280"/>
      <c r="Z453" s="280"/>
      <c r="AA453" s="280"/>
      <c r="AB453" s="280"/>
      <c r="AC453" s="280"/>
      <c r="AD453" s="280"/>
      <c r="AE453" s="280"/>
      <c r="AF453" s="280"/>
      <c r="AG453" s="280"/>
      <c r="AH453" s="280"/>
      <c r="AI453" s="280"/>
      <c r="AJ453" s="280"/>
      <c r="AK453" s="280"/>
      <c r="AL453" s="280"/>
      <c r="AM453" s="280"/>
      <c r="AN453" s="280"/>
      <c r="AO453" s="280"/>
      <c r="AP453" s="280"/>
      <c r="AQ453" s="280"/>
      <c r="AR453" s="280"/>
      <c r="AS453" s="280"/>
      <c r="AT453" s="280"/>
      <c r="AU453" s="280"/>
    </row>
    <row r="454" spans="18:47" ht="12.75">
      <c r="R454" s="280"/>
      <c r="S454" s="280"/>
      <c r="T454" s="280"/>
      <c r="U454" s="280"/>
      <c r="V454" s="280"/>
      <c r="W454" s="280"/>
      <c r="X454" s="280"/>
      <c r="Y454" s="280"/>
      <c r="Z454" s="280"/>
      <c r="AA454" s="280"/>
      <c r="AB454" s="280"/>
      <c r="AC454" s="280"/>
      <c r="AD454" s="280"/>
      <c r="AE454" s="280"/>
      <c r="AF454" s="280"/>
      <c r="AG454" s="280"/>
      <c r="AH454" s="280"/>
      <c r="AI454" s="280"/>
      <c r="AJ454" s="280"/>
      <c r="AK454" s="280"/>
      <c r="AL454" s="280"/>
      <c r="AM454" s="280"/>
      <c r="AN454" s="280"/>
      <c r="AO454" s="280"/>
      <c r="AP454" s="280"/>
      <c r="AQ454" s="280"/>
      <c r="AR454" s="280"/>
      <c r="AS454" s="280"/>
      <c r="AT454" s="280"/>
      <c r="AU454" s="280"/>
    </row>
    <row r="455" spans="18:47" ht="12.75">
      <c r="R455" s="280"/>
      <c r="S455" s="280"/>
      <c r="T455" s="280"/>
      <c r="U455" s="280"/>
      <c r="V455" s="280"/>
      <c r="W455" s="280"/>
      <c r="X455" s="280"/>
      <c r="Y455" s="280"/>
      <c r="Z455" s="280"/>
      <c r="AA455" s="280"/>
      <c r="AB455" s="280"/>
      <c r="AC455" s="280"/>
      <c r="AD455" s="280"/>
      <c r="AE455" s="280"/>
      <c r="AF455" s="280"/>
      <c r="AG455" s="280"/>
      <c r="AH455" s="280"/>
      <c r="AI455" s="280"/>
      <c r="AJ455" s="280"/>
      <c r="AK455" s="280"/>
      <c r="AL455" s="280"/>
      <c r="AM455" s="280"/>
      <c r="AN455" s="280"/>
      <c r="AO455" s="280"/>
      <c r="AP455" s="280"/>
      <c r="AQ455" s="280"/>
      <c r="AR455" s="280"/>
      <c r="AS455" s="280"/>
      <c r="AT455" s="280"/>
      <c r="AU455" s="280"/>
    </row>
    <row r="456" spans="18:47" ht="12.75">
      <c r="R456" s="280"/>
      <c r="S456" s="280"/>
      <c r="T456" s="280"/>
      <c r="U456" s="280"/>
      <c r="V456" s="280"/>
      <c r="W456" s="280"/>
      <c r="X456" s="280"/>
      <c r="Y456" s="280"/>
      <c r="Z456" s="280"/>
      <c r="AA456" s="280"/>
      <c r="AB456" s="280"/>
      <c r="AC456" s="280"/>
      <c r="AD456" s="280"/>
      <c r="AE456" s="280"/>
      <c r="AF456" s="280"/>
      <c r="AG456" s="280"/>
      <c r="AH456" s="280"/>
      <c r="AI456" s="280"/>
      <c r="AJ456" s="280"/>
      <c r="AK456" s="280"/>
      <c r="AL456" s="280"/>
      <c r="AM456" s="280"/>
      <c r="AN456" s="280"/>
      <c r="AO456" s="280"/>
      <c r="AP456" s="280"/>
      <c r="AQ456" s="280"/>
      <c r="AR456" s="280"/>
      <c r="AS456" s="280"/>
      <c r="AT456" s="280"/>
      <c r="AU456" s="280"/>
    </row>
    <row r="457" spans="18:47" ht="12.75">
      <c r="R457" s="280"/>
      <c r="S457" s="280"/>
      <c r="T457" s="280"/>
      <c r="U457" s="280"/>
      <c r="V457" s="280"/>
      <c r="W457" s="280"/>
      <c r="X457" s="280"/>
      <c r="Y457" s="280"/>
      <c r="Z457" s="280"/>
      <c r="AA457" s="280"/>
      <c r="AB457" s="280"/>
      <c r="AC457" s="280"/>
      <c r="AD457" s="280"/>
      <c r="AE457" s="280"/>
      <c r="AF457" s="280"/>
      <c r="AG457" s="280"/>
      <c r="AH457" s="280"/>
      <c r="AI457" s="280"/>
      <c r="AJ457" s="280"/>
      <c r="AK457" s="280"/>
      <c r="AL457" s="280"/>
      <c r="AM457" s="280"/>
      <c r="AN457" s="280"/>
      <c r="AO457" s="280"/>
      <c r="AP457" s="280"/>
      <c r="AQ457" s="280"/>
      <c r="AR457" s="280"/>
      <c r="AS457" s="280"/>
      <c r="AT457" s="280"/>
      <c r="AU457" s="280"/>
    </row>
    <row r="458" spans="18:47" ht="12.75">
      <c r="R458" s="280"/>
      <c r="S458" s="280"/>
      <c r="T458" s="280"/>
      <c r="U458" s="280"/>
      <c r="V458" s="280"/>
      <c r="W458" s="280"/>
      <c r="X458" s="280"/>
      <c r="Y458" s="280"/>
      <c r="Z458" s="280"/>
      <c r="AA458" s="280"/>
      <c r="AB458" s="280"/>
      <c r="AC458" s="280"/>
      <c r="AD458" s="280"/>
      <c r="AE458" s="280"/>
      <c r="AF458" s="280"/>
      <c r="AG458" s="280"/>
      <c r="AH458" s="280"/>
      <c r="AI458" s="280"/>
      <c r="AJ458" s="280"/>
      <c r="AK458" s="280"/>
      <c r="AL458" s="280"/>
      <c r="AM458" s="280"/>
      <c r="AN458" s="280"/>
      <c r="AO458" s="280"/>
      <c r="AP458" s="280"/>
      <c r="AQ458" s="280"/>
      <c r="AR458" s="280"/>
      <c r="AS458" s="280"/>
      <c r="AT458" s="280"/>
      <c r="AU458" s="280"/>
    </row>
    <row r="459" spans="18:47" ht="12.75">
      <c r="R459" s="280"/>
      <c r="S459" s="280"/>
      <c r="T459" s="280"/>
      <c r="U459" s="280"/>
      <c r="V459" s="280"/>
      <c r="W459" s="280"/>
      <c r="X459" s="280"/>
      <c r="Y459" s="280"/>
      <c r="Z459" s="280"/>
      <c r="AA459" s="280"/>
      <c r="AB459" s="280"/>
      <c r="AC459" s="280"/>
      <c r="AD459" s="280"/>
      <c r="AE459" s="280"/>
      <c r="AF459" s="280"/>
      <c r="AG459" s="280"/>
      <c r="AH459" s="280"/>
      <c r="AI459" s="280"/>
      <c r="AJ459" s="280"/>
      <c r="AK459" s="280"/>
      <c r="AL459" s="280"/>
      <c r="AM459" s="280"/>
      <c r="AN459" s="280"/>
      <c r="AO459" s="280"/>
      <c r="AP459" s="280"/>
      <c r="AQ459" s="280"/>
      <c r="AR459" s="280"/>
      <c r="AS459" s="280"/>
      <c r="AT459" s="280"/>
      <c r="AU459" s="280"/>
    </row>
    <row r="460" spans="18:47" ht="12.75">
      <c r="R460" s="280"/>
      <c r="S460" s="280"/>
      <c r="T460" s="280"/>
      <c r="U460" s="280"/>
      <c r="V460" s="280"/>
      <c r="W460" s="280"/>
      <c r="X460" s="280"/>
      <c r="Y460" s="280"/>
      <c r="Z460" s="280"/>
      <c r="AA460" s="280"/>
      <c r="AB460" s="280"/>
      <c r="AC460" s="280"/>
      <c r="AD460" s="280"/>
      <c r="AE460" s="280"/>
      <c r="AF460" s="280"/>
      <c r="AG460" s="280"/>
      <c r="AH460" s="280"/>
      <c r="AI460" s="280"/>
      <c r="AJ460" s="280"/>
      <c r="AK460" s="280"/>
      <c r="AL460" s="280"/>
      <c r="AM460" s="280"/>
      <c r="AN460" s="280"/>
      <c r="AO460" s="280"/>
      <c r="AP460" s="280"/>
      <c r="AQ460" s="280"/>
      <c r="AR460" s="280"/>
      <c r="AS460" s="280"/>
      <c r="AT460" s="280"/>
      <c r="AU460" s="280"/>
    </row>
    <row r="461" spans="18:47" ht="12.75">
      <c r="R461" s="280"/>
      <c r="S461" s="280"/>
      <c r="T461" s="280"/>
      <c r="U461" s="280"/>
      <c r="V461" s="280"/>
      <c r="W461" s="280"/>
      <c r="X461" s="280"/>
      <c r="Y461" s="280"/>
      <c r="Z461" s="280"/>
      <c r="AA461" s="280"/>
      <c r="AB461" s="280"/>
      <c r="AC461" s="280"/>
      <c r="AD461" s="280"/>
      <c r="AE461" s="280"/>
      <c r="AF461" s="280"/>
      <c r="AG461" s="280"/>
      <c r="AH461" s="280"/>
      <c r="AI461" s="280"/>
      <c r="AJ461" s="280"/>
      <c r="AK461" s="280"/>
      <c r="AL461" s="280"/>
      <c r="AM461" s="280"/>
      <c r="AN461" s="280"/>
      <c r="AO461" s="280"/>
      <c r="AP461" s="280"/>
      <c r="AQ461" s="280"/>
      <c r="AR461" s="280"/>
      <c r="AS461" s="280"/>
      <c r="AT461" s="280"/>
      <c r="AU461" s="280"/>
    </row>
    <row r="462" spans="18:47" ht="12.75">
      <c r="R462" s="280"/>
      <c r="S462" s="280"/>
      <c r="T462" s="280"/>
      <c r="U462" s="280"/>
      <c r="V462" s="280"/>
      <c r="W462" s="280"/>
      <c r="X462" s="280"/>
      <c r="Y462" s="280"/>
      <c r="Z462" s="280"/>
      <c r="AA462" s="280"/>
      <c r="AB462" s="280"/>
      <c r="AC462" s="280"/>
      <c r="AD462" s="280"/>
      <c r="AE462" s="280"/>
      <c r="AF462" s="280"/>
      <c r="AG462" s="280"/>
      <c r="AH462" s="280"/>
      <c r="AI462" s="280"/>
      <c r="AJ462" s="280"/>
      <c r="AK462" s="280"/>
      <c r="AL462" s="280"/>
      <c r="AM462" s="280"/>
      <c r="AN462" s="280"/>
      <c r="AO462" s="280"/>
      <c r="AP462" s="280"/>
      <c r="AQ462" s="280"/>
      <c r="AR462" s="280"/>
      <c r="AS462" s="280"/>
      <c r="AT462" s="280"/>
      <c r="AU462" s="280"/>
    </row>
    <row r="463" spans="18:47" ht="12.75">
      <c r="R463" s="280"/>
      <c r="S463" s="280"/>
      <c r="T463" s="280"/>
      <c r="U463" s="280"/>
      <c r="V463" s="280"/>
      <c r="W463" s="280"/>
      <c r="X463" s="280"/>
      <c r="Y463" s="280"/>
      <c r="Z463" s="280"/>
      <c r="AA463" s="280"/>
      <c r="AB463" s="280"/>
      <c r="AC463" s="280"/>
      <c r="AD463" s="280"/>
      <c r="AE463" s="280"/>
      <c r="AF463" s="280"/>
      <c r="AG463" s="280"/>
      <c r="AH463" s="280"/>
      <c r="AI463" s="280"/>
      <c r="AJ463" s="280"/>
      <c r="AK463" s="280"/>
      <c r="AL463" s="280"/>
      <c r="AM463" s="280"/>
      <c r="AN463" s="280"/>
      <c r="AO463" s="280"/>
      <c r="AP463" s="280"/>
      <c r="AQ463" s="280"/>
      <c r="AR463" s="280"/>
      <c r="AS463" s="280"/>
      <c r="AT463" s="280"/>
      <c r="AU463" s="280"/>
    </row>
    <row r="464" spans="18:47" ht="12.75">
      <c r="R464" s="280"/>
      <c r="S464" s="280"/>
      <c r="T464" s="280"/>
      <c r="U464" s="280"/>
      <c r="V464" s="280"/>
      <c r="W464" s="280"/>
      <c r="X464" s="280"/>
      <c r="Y464" s="280"/>
      <c r="Z464" s="280"/>
      <c r="AA464" s="280"/>
      <c r="AB464" s="280"/>
      <c r="AC464" s="280"/>
      <c r="AD464" s="280"/>
      <c r="AE464" s="280"/>
      <c r="AF464" s="280"/>
      <c r="AG464" s="280"/>
      <c r="AH464" s="280"/>
      <c r="AI464" s="280"/>
      <c r="AJ464" s="280"/>
      <c r="AK464" s="280"/>
      <c r="AL464" s="280"/>
      <c r="AM464" s="280"/>
      <c r="AN464" s="280"/>
      <c r="AO464" s="280"/>
      <c r="AP464" s="280"/>
      <c r="AQ464" s="280"/>
      <c r="AR464" s="280"/>
      <c r="AS464" s="280"/>
      <c r="AT464" s="280"/>
      <c r="AU464" s="280"/>
    </row>
    <row r="465" spans="18:47" ht="12.75">
      <c r="R465" s="280"/>
      <c r="S465" s="280"/>
      <c r="T465" s="280"/>
      <c r="U465" s="280"/>
      <c r="V465" s="280"/>
      <c r="W465" s="280"/>
      <c r="X465" s="280"/>
      <c r="Y465" s="280"/>
      <c r="Z465" s="280"/>
      <c r="AA465" s="280"/>
      <c r="AB465" s="280"/>
      <c r="AC465" s="280"/>
      <c r="AD465" s="280"/>
      <c r="AE465" s="280"/>
      <c r="AF465" s="280"/>
      <c r="AG465" s="280"/>
      <c r="AH465" s="280"/>
      <c r="AI465" s="280"/>
      <c r="AJ465" s="280"/>
      <c r="AK465" s="280"/>
      <c r="AL465" s="280"/>
      <c r="AM465" s="280"/>
      <c r="AN465" s="280"/>
      <c r="AO465" s="280"/>
      <c r="AP465" s="280"/>
      <c r="AQ465" s="280"/>
      <c r="AR465" s="280"/>
      <c r="AS465" s="280"/>
      <c r="AT465" s="280"/>
      <c r="AU465" s="280"/>
    </row>
    <row r="466" spans="18:47" ht="12.75">
      <c r="R466" s="280"/>
      <c r="S466" s="280"/>
      <c r="T466" s="280"/>
      <c r="U466" s="280"/>
      <c r="V466" s="280"/>
      <c r="W466" s="280"/>
      <c r="X466" s="280"/>
      <c r="Y466" s="280"/>
      <c r="Z466" s="280"/>
      <c r="AA466" s="280"/>
      <c r="AB466" s="280"/>
      <c r="AC466" s="280"/>
      <c r="AD466" s="280"/>
      <c r="AE466" s="280"/>
      <c r="AF466" s="280"/>
      <c r="AG466" s="280"/>
      <c r="AH466" s="280"/>
      <c r="AI466" s="280"/>
      <c r="AJ466" s="280"/>
      <c r="AK466" s="280"/>
      <c r="AL466" s="280"/>
      <c r="AM466" s="280"/>
      <c r="AN466" s="280"/>
      <c r="AO466" s="280"/>
      <c r="AP466" s="280"/>
      <c r="AQ466" s="280"/>
      <c r="AR466" s="280"/>
      <c r="AS466" s="280"/>
      <c r="AT466" s="280"/>
      <c r="AU466" s="280"/>
    </row>
    <row r="467" spans="18:47" ht="12.75">
      <c r="R467" s="280"/>
      <c r="S467" s="280"/>
      <c r="T467" s="280"/>
      <c r="U467" s="280"/>
      <c r="V467" s="280"/>
      <c r="W467" s="280"/>
      <c r="X467" s="280"/>
      <c r="Y467" s="280"/>
      <c r="Z467" s="280"/>
      <c r="AA467" s="280"/>
      <c r="AB467" s="280"/>
      <c r="AC467" s="280"/>
      <c r="AD467" s="280"/>
      <c r="AE467" s="280"/>
      <c r="AF467" s="280"/>
      <c r="AG467" s="280"/>
      <c r="AH467" s="280"/>
      <c r="AI467" s="280"/>
      <c r="AJ467" s="280"/>
      <c r="AK467" s="280"/>
      <c r="AL467" s="280"/>
      <c r="AM467" s="280"/>
      <c r="AN467" s="280"/>
      <c r="AO467" s="280"/>
      <c r="AP467" s="280"/>
      <c r="AQ467" s="280"/>
      <c r="AR467" s="280"/>
      <c r="AS467" s="280"/>
      <c r="AT467" s="280"/>
      <c r="AU467" s="280"/>
    </row>
    <row r="468" spans="18:47" ht="12.75">
      <c r="R468" s="280"/>
      <c r="S468" s="280"/>
      <c r="T468" s="280"/>
      <c r="U468" s="280"/>
      <c r="V468" s="280"/>
      <c r="W468" s="280"/>
      <c r="X468" s="280"/>
      <c r="Y468" s="280"/>
      <c r="Z468" s="280"/>
      <c r="AA468" s="280"/>
      <c r="AB468" s="280"/>
      <c r="AC468" s="280"/>
      <c r="AD468" s="280"/>
      <c r="AE468" s="280"/>
      <c r="AF468" s="280"/>
      <c r="AG468" s="280"/>
      <c r="AH468" s="280"/>
      <c r="AI468" s="280"/>
      <c r="AJ468" s="280"/>
      <c r="AK468" s="280"/>
      <c r="AL468" s="280"/>
      <c r="AM468" s="280"/>
      <c r="AN468" s="280"/>
      <c r="AO468" s="280"/>
      <c r="AP468" s="280"/>
      <c r="AQ468" s="280"/>
      <c r="AR468" s="280"/>
      <c r="AS468" s="280"/>
      <c r="AT468" s="280"/>
      <c r="AU468" s="280"/>
    </row>
    <row r="469" spans="18:47" ht="12.75">
      <c r="R469" s="280"/>
      <c r="S469" s="280"/>
      <c r="T469" s="280"/>
      <c r="U469" s="280"/>
      <c r="V469" s="280"/>
      <c r="W469" s="280"/>
      <c r="X469" s="280"/>
      <c r="Y469" s="280"/>
      <c r="Z469" s="280"/>
      <c r="AA469" s="280"/>
      <c r="AB469" s="280"/>
      <c r="AC469" s="280"/>
      <c r="AD469" s="280"/>
      <c r="AE469" s="280"/>
      <c r="AF469" s="280"/>
      <c r="AG469" s="280"/>
      <c r="AH469" s="280"/>
      <c r="AI469" s="280"/>
      <c r="AJ469" s="280"/>
      <c r="AK469" s="280"/>
      <c r="AL469" s="280"/>
      <c r="AM469" s="280"/>
      <c r="AN469" s="280"/>
      <c r="AO469" s="280"/>
      <c r="AP469" s="280"/>
      <c r="AQ469" s="280"/>
      <c r="AR469" s="280"/>
      <c r="AS469" s="280"/>
      <c r="AT469" s="280"/>
      <c r="AU469" s="280"/>
    </row>
    <row r="470" spans="18:47" ht="12.75">
      <c r="R470" s="280"/>
      <c r="S470" s="280"/>
      <c r="T470" s="280"/>
      <c r="U470" s="280"/>
      <c r="V470" s="280"/>
      <c r="W470" s="280"/>
      <c r="X470" s="280"/>
      <c r="Y470" s="280"/>
      <c r="Z470" s="280"/>
      <c r="AA470" s="280"/>
      <c r="AB470" s="280"/>
      <c r="AC470" s="280"/>
      <c r="AD470" s="280"/>
      <c r="AE470" s="280"/>
      <c r="AF470" s="280"/>
      <c r="AG470" s="280"/>
      <c r="AH470" s="280"/>
      <c r="AI470" s="280"/>
      <c r="AJ470" s="280"/>
      <c r="AK470" s="280"/>
      <c r="AL470" s="280"/>
      <c r="AM470" s="280"/>
      <c r="AN470" s="280"/>
      <c r="AO470" s="280"/>
      <c r="AP470" s="280"/>
      <c r="AQ470" s="280"/>
      <c r="AR470" s="280"/>
      <c r="AS470" s="280"/>
      <c r="AT470" s="280"/>
      <c r="AU470" s="280"/>
    </row>
    <row r="471" spans="18:47" ht="12.75">
      <c r="R471" s="280"/>
      <c r="S471" s="280"/>
      <c r="T471" s="280"/>
      <c r="U471" s="280"/>
      <c r="V471" s="280"/>
      <c r="W471" s="280"/>
      <c r="X471" s="280"/>
      <c r="Y471" s="280"/>
      <c r="Z471" s="280"/>
      <c r="AA471" s="280"/>
      <c r="AB471" s="280"/>
      <c r="AC471" s="280"/>
      <c r="AD471" s="280"/>
      <c r="AE471" s="280"/>
      <c r="AF471" s="280"/>
      <c r="AG471" s="280"/>
      <c r="AH471" s="280"/>
      <c r="AI471" s="280"/>
      <c r="AJ471" s="280"/>
      <c r="AK471" s="280"/>
      <c r="AL471" s="280"/>
      <c r="AM471" s="280"/>
      <c r="AN471" s="280"/>
      <c r="AO471" s="280"/>
      <c r="AP471" s="280"/>
      <c r="AQ471" s="280"/>
      <c r="AR471" s="280"/>
      <c r="AS471" s="280"/>
      <c r="AT471" s="280"/>
      <c r="AU471" s="280"/>
    </row>
    <row r="472" spans="18:47" ht="12.75">
      <c r="R472" s="280"/>
      <c r="S472" s="280"/>
      <c r="T472" s="280"/>
      <c r="U472" s="280"/>
      <c r="V472" s="280"/>
      <c r="W472" s="280"/>
      <c r="X472" s="280"/>
      <c r="Y472" s="280"/>
      <c r="Z472" s="280"/>
      <c r="AA472" s="280"/>
      <c r="AB472" s="280"/>
      <c r="AC472" s="280"/>
      <c r="AD472" s="280"/>
      <c r="AE472" s="280"/>
      <c r="AF472" s="280"/>
      <c r="AG472" s="280"/>
      <c r="AH472" s="280"/>
      <c r="AI472" s="280"/>
      <c r="AJ472" s="280"/>
      <c r="AK472" s="280"/>
      <c r="AL472" s="280"/>
      <c r="AM472" s="280"/>
      <c r="AN472" s="280"/>
      <c r="AO472" s="280"/>
      <c r="AP472" s="280"/>
      <c r="AQ472" s="280"/>
      <c r="AR472" s="280"/>
      <c r="AS472" s="280"/>
      <c r="AT472" s="280"/>
      <c r="AU472" s="280"/>
    </row>
    <row r="473" spans="18:47" ht="12.75">
      <c r="R473" s="280"/>
      <c r="S473" s="280"/>
      <c r="T473" s="280"/>
      <c r="U473" s="280"/>
      <c r="V473" s="280"/>
      <c r="W473" s="280"/>
      <c r="X473" s="280"/>
      <c r="Y473" s="280"/>
      <c r="Z473" s="280"/>
      <c r="AA473" s="280"/>
      <c r="AB473" s="280"/>
      <c r="AC473" s="280"/>
      <c r="AD473" s="280"/>
      <c r="AE473" s="280"/>
      <c r="AF473" s="280"/>
      <c r="AG473" s="280"/>
      <c r="AH473" s="280"/>
      <c r="AI473" s="280"/>
      <c r="AJ473" s="280"/>
      <c r="AK473" s="280"/>
      <c r="AL473" s="280"/>
      <c r="AM473" s="280"/>
      <c r="AN473" s="280"/>
      <c r="AO473" s="280"/>
      <c r="AP473" s="280"/>
      <c r="AQ473" s="280"/>
      <c r="AR473" s="280"/>
      <c r="AS473" s="280"/>
      <c r="AT473" s="280"/>
      <c r="AU473" s="280"/>
    </row>
    <row r="474" spans="18:47" ht="12.75">
      <c r="R474" s="280"/>
      <c r="S474" s="280"/>
      <c r="T474" s="280"/>
      <c r="U474" s="280"/>
      <c r="V474" s="280"/>
      <c r="W474" s="280"/>
      <c r="X474" s="280"/>
      <c r="Y474" s="280"/>
      <c r="Z474" s="280"/>
      <c r="AA474" s="280"/>
      <c r="AB474" s="280"/>
      <c r="AC474" s="280"/>
      <c r="AD474" s="280"/>
      <c r="AE474" s="280"/>
      <c r="AF474" s="280"/>
      <c r="AG474" s="280"/>
      <c r="AH474" s="280"/>
      <c r="AI474" s="280"/>
      <c r="AJ474" s="280"/>
      <c r="AK474" s="280"/>
      <c r="AL474" s="280"/>
      <c r="AM474" s="280"/>
      <c r="AN474" s="280"/>
      <c r="AO474" s="280"/>
      <c r="AP474" s="280"/>
      <c r="AQ474" s="280"/>
      <c r="AR474" s="280"/>
      <c r="AS474" s="280"/>
      <c r="AT474" s="280"/>
      <c r="AU474" s="280"/>
    </row>
    <row r="475" spans="18:47" ht="12.75">
      <c r="R475" s="280"/>
      <c r="S475" s="280"/>
      <c r="T475" s="280"/>
      <c r="U475" s="280"/>
      <c r="V475" s="280"/>
      <c r="W475" s="280"/>
      <c r="X475" s="280"/>
      <c r="Y475" s="280"/>
      <c r="Z475" s="280"/>
      <c r="AA475" s="280"/>
      <c r="AB475" s="280"/>
      <c r="AC475" s="280"/>
      <c r="AD475" s="280"/>
      <c r="AE475" s="280"/>
      <c r="AF475" s="280"/>
      <c r="AG475" s="280"/>
      <c r="AH475" s="280"/>
      <c r="AI475" s="280"/>
      <c r="AJ475" s="280"/>
      <c r="AK475" s="280"/>
      <c r="AL475" s="280"/>
      <c r="AM475" s="280"/>
      <c r="AN475" s="280"/>
      <c r="AO475" s="280"/>
      <c r="AP475" s="280"/>
      <c r="AQ475" s="280"/>
      <c r="AR475" s="280"/>
      <c r="AS475" s="280"/>
      <c r="AT475" s="280"/>
      <c r="AU475" s="280"/>
    </row>
    <row r="476" spans="18:47" ht="12.75">
      <c r="R476" s="280"/>
      <c r="S476" s="280"/>
      <c r="T476" s="280"/>
      <c r="U476" s="280"/>
      <c r="V476" s="280"/>
      <c r="W476" s="280"/>
      <c r="X476" s="280"/>
      <c r="Y476" s="280"/>
      <c r="Z476" s="280"/>
      <c r="AA476" s="280"/>
      <c r="AB476" s="280"/>
      <c r="AC476" s="280"/>
      <c r="AD476" s="280"/>
      <c r="AE476" s="280"/>
      <c r="AF476" s="280"/>
      <c r="AG476" s="280"/>
      <c r="AH476" s="280"/>
      <c r="AI476" s="280"/>
      <c r="AJ476" s="280"/>
      <c r="AK476" s="280"/>
      <c r="AL476" s="280"/>
      <c r="AM476" s="280"/>
      <c r="AN476" s="280"/>
      <c r="AO476" s="280"/>
      <c r="AP476" s="280"/>
      <c r="AQ476" s="280"/>
      <c r="AR476" s="280"/>
      <c r="AS476" s="280"/>
      <c r="AT476" s="280"/>
      <c r="AU476" s="280"/>
    </row>
    <row r="477" spans="18:47" ht="12.75">
      <c r="R477" s="280"/>
      <c r="S477" s="280"/>
      <c r="T477" s="280"/>
      <c r="U477" s="280"/>
      <c r="V477" s="280"/>
      <c r="W477" s="280"/>
      <c r="X477" s="280"/>
      <c r="Y477" s="280"/>
      <c r="Z477" s="280"/>
      <c r="AA477" s="280"/>
      <c r="AB477" s="280"/>
      <c r="AC477" s="280"/>
      <c r="AD477" s="280"/>
      <c r="AE477" s="280"/>
      <c r="AF477" s="280"/>
      <c r="AG477" s="280"/>
      <c r="AH477" s="280"/>
      <c r="AI477" s="280"/>
      <c r="AJ477" s="280"/>
      <c r="AK477" s="280"/>
      <c r="AL477" s="280"/>
      <c r="AM477" s="280"/>
      <c r="AN477" s="280"/>
      <c r="AO477" s="280"/>
      <c r="AP477" s="280"/>
      <c r="AQ477" s="280"/>
      <c r="AR477" s="280"/>
      <c r="AS477" s="280"/>
      <c r="AT477" s="280"/>
      <c r="AU477" s="280"/>
    </row>
    <row r="478" spans="18:47" ht="12.75">
      <c r="R478" s="280"/>
      <c r="S478" s="280"/>
      <c r="T478" s="280"/>
      <c r="U478" s="280"/>
      <c r="V478" s="280"/>
      <c r="W478" s="280"/>
      <c r="X478" s="280"/>
      <c r="Y478" s="280"/>
      <c r="Z478" s="280"/>
      <c r="AA478" s="280"/>
      <c r="AB478" s="280"/>
      <c r="AC478" s="280"/>
      <c r="AD478" s="280"/>
      <c r="AE478" s="280"/>
      <c r="AF478" s="280"/>
      <c r="AG478" s="280"/>
      <c r="AH478" s="280"/>
      <c r="AI478" s="280"/>
      <c r="AJ478" s="280"/>
      <c r="AK478" s="280"/>
      <c r="AL478" s="280"/>
      <c r="AM478" s="280"/>
      <c r="AN478" s="280"/>
      <c r="AO478" s="280"/>
      <c r="AP478" s="280"/>
      <c r="AQ478" s="280"/>
      <c r="AR478" s="280"/>
      <c r="AS478" s="280"/>
      <c r="AT478" s="280"/>
      <c r="AU478" s="280"/>
    </row>
    <row r="479" spans="18:47" ht="12.75">
      <c r="R479" s="280"/>
      <c r="S479" s="280"/>
      <c r="T479" s="280"/>
      <c r="U479" s="280"/>
      <c r="V479" s="280"/>
      <c r="W479" s="280"/>
      <c r="X479" s="280"/>
      <c r="Y479" s="280"/>
      <c r="Z479" s="280"/>
      <c r="AA479" s="280"/>
      <c r="AB479" s="280"/>
      <c r="AC479" s="280"/>
      <c r="AD479" s="280"/>
      <c r="AE479" s="280"/>
      <c r="AF479" s="280"/>
      <c r="AG479" s="280"/>
      <c r="AH479" s="280"/>
      <c r="AI479" s="280"/>
      <c r="AJ479" s="280"/>
      <c r="AK479" s="280"/>
      <c r="AL479" s="280"/>
      <c r="AM479" s="280"/>
      <c r="AN479" s="280"/>
      <c r="AO479" s="280"/>
      <c r="AP479" s="280"/>
      <c r="AQ479" s="280"/>
      <c r="AR479" s="280"/>
      <c r="AS479" s="280"/>
      <c r="AT479" s="280"/>
      <c r="AU479" s="280"/>
    </row>
    <row r="480" spans="18:47" ht="12.75">
      <c r="R480" s="280"/>
      <c r="S480" s="280"/>
      <c r="T480" s="280"/>
      <c r="U480" s="280"/>
      <c r="V480" s="280"/>
      <c r="W480" s="280"/>
      <c r="X480" s="280"/>
      <c r="Y480" s="280"/>
      <c r="Z480" s="280"/>
      <c r="AA480" s="280"/>
      <c r="AB480" s="280"/>
      <c r="AC480" s="280"/>
      <c r="AD480" s="280"/>
      <c r="AE480" s="280"/>
      <c r="AF480" s="280"/>
      <c r="AG480" s="280"/>
      <c r="AH480" s="280"/>
      <c r="AI480" s="280"/>
      <c r="AJ480" s="280"/>
      <c r="AK480" s="280"/>
      <c r="AL480" s="280"/>
      <c r="AM480" s="280"/>
      <c r="AN480" s="280"/>
      <c r="AO480" s="280"/>
      <c r="AP480" s="280"/>
      <c r="AQ480" s="280"/>
      <c r="AR480" s="280"/>
      <c r="AS480" s="280"/>
      <c r="AT480" s="280"/>
      <c r="AU480" s="280"/>
    </row>
    <row r="481" spans="18:47" ht="12.75">
      <c r="R481" s="280"/>
      <c r="S481" s="280"/>
      <c r="T481" s="280"/>
      <c r="U481" s="280"/>
      <c r="V481" s="280"/>
      <c r="W481" s="280"/>
      <c r="X481" s="280"/>
      <c r="Y481" s="280"/>
      <c r="Z481" s="280"/>
      <c r="AA481" s="280"/>
      <c r="AB481" s="280"/>
      <c r="AC481" s="280"/>
      <c r="AD481" s="280"/>
      <c r="AE481" s="280"/>
      <c r="AF481" s="280"/>
      <c r="AG481" s="280"/>
      <c r="AH481" s="280"/>
      <c r="AI481" s="280"/>
      <c r="AJ481" s="280"/>
      <c r="AK481" s="280"/>
      <c r="AL481" s="280"/>
      <c r="AM481" s="280"/>
      <c r="AN481" s="280"/>
      <c r="AO481" s="280"/>
      <c r="AP481" s="280"/>
      <c r="AQ481" s="280"/>
      <c r="AR481" s="280"/>
      <c r="AS481" s="280"/>
      <c r="AT481" s="280"/>
      <c r="AU481" s="280"/>
    </row>
    <row r="482" spans="18:47" ht="12.75">
      <c r="R482" s="280"/>
      <c r="S482" s="280"/>
      <c r="T482" s="280"/>
      <c r="U482" s="280"/>
      <c r="V482" s="280"/>
      <c r="W482" s="280"/>
      <c r="X482" s="280"/>
      <c r="Y482" s="280"/>
      <c r="Z482" s="280"/>
      <c r="AA482" s="280"/>
      <c r="AB482" s="280"/>
      <c r="AC482" s="280"/>
      <c r="AD482" s="280"/>
      <c r="AE482" s="280"/>
      <c r="AF482" s="280"/>
      <c r="AG482" s="280"/>
      <c r="AH482" s="280"/>
      <c r="AI482" s="280"/>
      <c r="AJ482" s="280"/>
      <c r="AK482" s="280"/>
      <c r="AL482" s="280"/>
      <c r="AM482" s="280"/>
      <c r="AN482" s="280"/>
      <c r="AO482" s="280"/>
      <c r="AP482" s="280"/>
      <c r="AQ482" s="280"/>
      <c r="AR482" s="280"/>
      <c r="AS482" s="280"/>
      <c r="AT482" s="280"/>
      <c r="AU482" s="280"/>
    </row>
    <row r="483" spans="18:47" ht="12.75">
      <c r="R483" s="280"/>
      <c r="S483" s="280"/>
      <c r="T483" s="280"/>
      <c r="U483" s="280"/>
      <c r="V483" s="280"/>
      <c r="W483" s="280"/>
      <c r="X483" s="280"/>
      <c r="Y483" s="280"/>
      <c r="Z483" s="280"/>
      <c r="AA483" s="280"/>
      <c r="AB483" s="280"/>
      <c r="AC483" s="280"/>
      <c r="AD483" s="280"/>
      <c r="AE483" s="280"/>
      <c r="AF483" s="280"/>
      <c r="AG483" s="280"/>
      <c r="AH483" s="280"/>
      <c r="AI483" s="280"/>
      <c r="AJ483" s="280"/>
      <c r="AK483" s="280"/>
      <c r="AL483" s="280"/>
      <c r="AM483" s="280"/>
      <c r="AN483" s="280"/>
      <c r="AO483" s="280"/>
      <c r="AP483" s="280"/>
      <c r="AQ483" s="280"/>
      <c r="AR483" s="280"/>
      <c r="AS483" s="280"/>
      <c r="AT483" s="280"/>
      <c r="AU483" s="280"/>
    </row>
    <row r="484" spans="18:47" ht="12.75">
      <c r="R484" s="280"/>
      <c r="S484" s="280"/>
      <c r="T484" s="280"/>
      <c r="U484" s="280"/>
      <c r="V484" s="280"/>
      <c r="W484" s="280"/>
      <c r="X484" s="280"/>
      <c r="Y484" s="280"/>
      <c r="Z484" s="280"/>
      <c r="AA484" s="280"/>
      <c r="AB484" s="280"/>
      <c r="AC484" s="280"/>
      <c r="AD484" s="280"/>
      <c r="AE484" s="280"/>
      <c r="AF484" s="280"/>
      <c r="AG484" s="280"/>
      <c r="AH484" s="280"/>
      <c r="AI484" s="280"/>
      <c r="AJ484" s="280"/>
      <c r="AK484" s="280"/>
      <c r="AL484" s="280"/>
      <c r="AM484" s="280"/>
      <c r="AN484" s="280"/>
      <c r="AO484" s="280"/>
      <c r="AP484" s="280"/>
      <c r="AQ484" s="280"/>
      <c r="AR484" s="280"/>
      <c r="AS484" s="280"/>
      <c r="AT484" s="280"/>
      <c r="AU484" s="280"/>
    </row>
    <row r="485" spans="18:47" ht="12.75">
      <c r="R485" s="280"/>
      <c r="S485" s="280"/>
      <c r="T485" s="280"/>
      <c r="U485" s="280"/>
      <c r="V485" s="280"/>
      <c r="W485" s="280"/>
      <c r="X485" s="280"/>
      <c r="Y485" s="280"/>
      <c r="Z485" s="280"/>
      <c r="AA485" s="280"/>
      <c r="AB485" s="280"/>
      <c r="AC485" s="280"/>
      <c r="AD485" s="280"/>
      <c r="AE485" s="280"/>
      <c r="AF485" s="280"/>
      <c r="AG485" s="280"/>
      <c r="AH485" s="280"/>
      <c r="AI485" s="280"/>
      <c r="AJ485" s="280"/>
      <c r="AK485" s="280"/>
      <c r="AL485" s="280"/>
      <c r="AM485" s="280"/>
      <c r="AN485" s="280"/>
      <c r="AO485" s="280"/>
      <c r="AP485" s="280"/>
      <c r="AQ485" s="280"/>
      <c r="AR485" s="280"/>
      <c r="AS485" s="280"/>
      <c r="AT485" s="280"/>
      <c r="AU485" s="280"/>
    </row>
    <row r="486" spans="18:47" ht="12.75">
      <c r="R486" s="280"/>
      <c r="S486" s="280"/>
      <c r="T486" s="280"/>
      <c r="U486" s="280"/>
      <c r="V486" s="280"/>
      <c r="W486" s="280"/>
      <c r="X486" s="280"/>
      <c r="Y486" s="280"/>
      <c r="Z486" s="280"/>
      <c r="AA486" s="280"/>
      <c r="AB486" s="280"/>
      <c r="AC486" s="280"/>
      <c r="AD486" s="280"/>
      <c r="AE486" s="280"/>
      <c r="AF486" s="280"/>
      <c r="AG486" s="280"/>
      <c r="AH486" s="280"/>
      <c r="AI486" s="280"/>
      <c r="AJ486" s="280"/>
      <c r="AK486" s="280"/>
      <c r="AL486" s="280"/>
      <c r="AM486" s="280"/>
      <c r="AN486" s="280"/>
      <c r="AO486" s="280"/>
      <c r="AP486" s="280"/>
      <c r="AQ486" s="280"/>
      <c r="AR486" s="280"/>
      <c r="AS486" s="280"/>
      <c r="AT486" s="280"/>
      <c r="AU486" s="280"/>
    </row>
    <row r="487" spans="18:47" ht="12.75">
      <c r="R487" s="280"/>
      <c r="S487" s="280"/>
      <c r="T487" s="280"/>
      <c r="U487" s="280"/>
      <c r="V487" s="280"/>
      <c r="W487" s="280"/>
      <c r="X487" s="280"/>
      <c r="Y487" s="280"/>
      <c r="Z487" s="280"/>
      <c r="AA487" s="280"/>
      <c r="AB487" s="280"/>
      <c r="AC487" s="280"/>
      <c r="AD487" s="280"/>
      <c r="AE487" s="280"/>
      <c r="AF487" s="280"/>
      <c r="AG487" s="280"/>
      <c r="AH487" s="280"/>
      <c r="AI487" s="280"/>
      <c r="AJ487" s="280"/>
      <c r="AK487" s="280"/>
      <c r="AL487" s="280"/>
      <c r="AM487" s="280"/>
      <c r="AN487" s="280"/>
      <c r="AO487" s="280"/>
      <c r="AP487" s="280"/>
      <c r="AQ487" s="280"/>
      <c r="AR487" s="280"/>
      <c r="AS487" s="280"/>
      <c r="AT487" s="280"/>
      <c r="AU487" s="280"/>
    </row>
    <row r="488" spans="18:47" ht="12.75">
      <c r="R488" s="280"/>
      <c r="S488" s="280"/>
      <c r="T488" s="280"/>
      <c r="U488" s="280"/>
      <c r="V488" s="280"/>
      <c r="W488" s="280"/>
      <c r="X488" s="280"/>
      <c r="Y488" s="280"/>
      <c r="Z488" s="280"/>
      <c r="AA488" s="280"/>
      <c r="AB488" s="280"/>
      <c r="AC488" s="280"/>
      <c r="AD488" s="280"/>
      <c r="AE488" s="280"/>
      <c r="AF488" s="280"/>
      <c r="AG488" s="280"/>
      <c r="AH488" s="280"/>
      <c r="AI488" s="280"/>
      <c r="AJ488" s="280"/>
      <c r="AK488" s="280"/>
      <c r="AL488" s="280"/>
      <c r="AM488" s="280"/>
      <c r="AN488" s="280"/>
      <c r="AO488" s="280"/>
      <c r="AP488" s="280"/>
      <c r="AQ488" s="280"/>
      <c r="AR488" s="280"/>
      <c r="AS488" s="280"/>
      <c r="AT488" s="280"/>
      <c r="AU488" s="280"/>
    </row>
    <row r="489" spans="18:47" ht="12.75">
      <c r="R489" s="280"/>
      <c r="S489" s="280"/>
      <c r="T489" s="280"/>
      <c r="U489" s="280"/>
      <c r="V489" s="280"/>
      <c r="W489" s="280"/>
      <c r="X489" s="280"/>
      <c r="Y489" s="280"/>
      <c r="Z489" s="280"/>
      <c r="AA489" s="280"/>
      <c r="AB489" s="280"/>
      <c r="AC489" s="280"/>
      <c r="AD489" s="280"/>
      <c r="AE489" s="280"/>
      <c r="AF489" s="280"/>
      <c r="AG489" s="280"/>
      <c r="AH489" s="280"/>
      <c r="AI489" s="280"/>
      <c r="AJ489" s="280"/>
      <c r="AK489" s="280"/>
      <c r="AL489" s="280"/>
      <c r="AM489" s="280"/>
      <c r="AN489" s="280"/>
      <c r="AO489" s="280"/>
      <c r="AP489" s="280"/>
      <c r="AQ489" s="280"/>
      <c r="AR489" s="280"/>
      <c r="AS489" s="280"/>
      <c r="AT489" s="280"/>
      <c r="AU489" s="280"/>
    </row>
    <row r="490" spans="18:47" ht="12.75">
      <c r="R490" s="280"/>
      <c r="S490" s="280"/>
      <c r="T490" s="280"/>
      <c r="U490" s="280"/>
      <c r="V490" s="280"/>
      <c r="W490" s="280"/>
      <c r="X490" s="280"/>
      <c r="Y490" s="280"/>
      <c r="Z490" s="280"/>
      <c r="AA490" s="280"/>
      <c r="AB490" s="280"/>
      <c r="AC490" s="280"/>
      <c r="AD490" s="280"/>
      <c r="AE490" s="280"/>
      <c r="AF490" s="280"/>
      <c r="AG490" s="280"/>
      <c r="AH490" s="280"/>
      <c r="AI490" s="280"/>
      <c r="AJ490" s="280"/>
      <c r="AK490" s="280"/>
      <c r="AL490" s="280"/>
      <c r="AM490" s="280"/>
      <c r="AN490" s="280"/>
      <c r="AO490" s="280"/>
      <c r="AP490" s="280"/>
      <c r="AQ490" s="280"/>
      <c r="AR490" s="280"/>
      <c r="AS490" s="280"/>
      <c r="AT490" s="280"/>
      <c r="AU490" s="280"/>
    </row>
    <row r="491" spans="18:47" ht="12.75">
      <c r="R491" s="280"/>
      <c r="S491" s="280"/>
      <c r="T491" s="280"/>
      <c r="U491" s="280"/>
      <c r="V491" s="280"/>
      <c r="W491" s="280"/>
      <c r="X491" s="280"/>
      <c r="Y491" s="280"/>
      <c r="Z491" s="280"/>
      <c r="AA491" s="280"/>
      <c r="AB491" s="280"/>
      <c r="AC491" s="280"/>
      <c r="AD491" s="280"/>
      <c r="AE491" s="280"/>
      <c r="AF491" s="280"/>
      <c r="AG491" s="280"/>
      <c r="AH491" s="280"/>
      <c r="AI491" s="280"/>
      <c r="AJ491" s="280"/>
      <c r="AK491" s="280"/>
      <c r="AL491" s="280"/>
      <c r="AM491" s="280"/>
      <c r="AN491" s="280"/>
      <c r="AO491" s="280"/>
      <c r="AP491" s="280"/>
      <c r="AQ491" s="280"/>
      <c r="AR491" s="280"/>
      <c r="AS491" s="280"/>
      <c r="AT491" s="280"/>
      <c r="AU491" s="280"/>
    </row>
    <row r="492" spans="18:47" ht="12.75">
      <c r="R492" s="280"/>
      <c r="S492" s="280"/>
      <c r="T492" s="280"/>
      <c r="U492" s="280"/>
      <c r="V492" s="280"/>
      <c r="W492" s="280"/>
      <c r="X492" s="280"/>
      <c r="Y492" s="280"/>
      <c r="Z492" s="280"/>
      <c r="AA492" s="280"/>
      <c r="AB492" s="280"/>
      <c r="AC492" s="280"/>
      <c r="AD492" s="280"/>
      <c r="AE492" s="280"/>
      <c r="AF492" s="280"/>
      <c r="AG492" s="280"/>
      <c r="AH492" s="280"/>
      <c r="AI492" s="280"/>
      <c r="AJ492" s="280"/>
      <c r="AK492" s="280"/>
      <c r="AL492" s="280"/>
      <c r="AM492" s="280"/>
      <c r="AN492" s="280"/>
      <c r="AO492" s="280"/>
      <c r="AP492" s="280"/>
      <c r="AQ492" s="280"/>
      <c r="AR492" s="280"/>
      <c r="AS492" s="280"/>
      <c r="AT492" s="280"/>
      <c r="AU492" s="280"/>
    </row>
    <row r="493" spans="18:47" ht="12.75">
      <c r="R493" s="280"/>
      <c r="S493" s="280"/>
      <c r="T493" s="280"/>
      <c r="U493" s="280"/>
      <c r="V493" s="280"/>
      <c r="W493" s="280"/>
      <c r="X493" s="280"/>
      <c r="Y493" s="280"/>
      <c r="Z493" s="280"/>
      <c r="AA493" s="280"/>
      <c r="AB493" s="280"/>
      <c r="AC493" s="280"/>
      <c r="AD493" s="280"/>
      <c r="AE493" s="280"/>
      <c r="AF493" s="280"/>
      <c r="AG493" s="280"/>
      <c r="AH493" s="280"/>
      <c r="AI493" s="280"/>
      <c r="AJ493" s="280"/>
      <c r="AK493" s="280"/>
      <c r="AL493" s="280"/>
      <c r="AM493" s="280"/>
      <c r="AN493" s="280"/>
      <c r="AO493" s="280"/>
      <c r="AP493" s="280"/>
      <c r="AQ493" s="280"/>
      <c r="AR493" s="280"/>
      <c r="AS493" s="280"/>
      <c r="AT493" s="280"/>
      <c r="AU493" s="280"/>
    </row>
    <row r="494" spans="18:47" ht="12.75">
      <c r="R494" s="280"/>
      <c r="S494" s="280"/>
      <c r="T494" s="280"/>
      <c r="U494" s="280"/>
      <c r="V494" s="280"/>
      <c r="W494" s="280"/>
      <c r="X494" s="280"/>
      <c r="Y494" s="280"/>
      <c r="Z494" s="280"/>
      <c r="AA494" s="280"/>
      <c r="AB494" s="280"/>
      <c r="AC494" s="280"/>
      <c r="AD494" s="280"/>
      <c r="AE494" s="280"/>
      <c r="AF494" s="280"/>
      <c r="AG494" s="280"/>
      <c r="AH494" s="280"/>
      <c r="AI494" s="280"/>
      <c r="AJ494" s="280"/>
      <c r="AK494" s="280"/>
      <c r="AL494" s="280"/>
      <c r="AM494" s="280"/>
      <c r="AN494" s="280"/>
      <c r="AO494" s="280"/>
      <c r="AP494" s="280"/>
      <c r="AQ494" s="280"/>
      <c r="AR494" s="280"/>
      <c r="AS494" s="280"/>
      <c r="AT494" s="280"/>
      <c r="AU494" s="280"/>
    </row>
    <row r="495" spans="18:47" ht="12.75">
      <c r="R495" s="280"/>
      <c r="S495" s="280"/>
      <c r="T495" s="280"/>
      <c r="U495" s="280"/>
      <c r="V495" s="280"/>
      <c r="W495" s="280"/>
      <c r="X495" s="280"/>
      <c r="Y495" s="280"/>
      <c r="Z495" s="280"/>
      <c r="AA495" s="280"/>
      <c r="AB495" s="280"/>
      <c r="AC495" s="280"/>
      <c r="AD495" s="280"/>
      <c r="AE495" s="280"/>
      <c r="AF495" s="280"/>
      <c r="AG495" s="280"/>
      <c r="AH495" s="280"/>
      <c r="AI495" s="280"/>
      <c r="AJ495" s="280"/>
      <c r="AK495" s="280"/>
      <c r="AL495" s="280"/>
      <c r="AM495" s="280"/>
      <c r="AN495" s="280"/>
      <c r="AO495" s="280"/>
      <c r="AP495" s="280"/>
      <c r="AQ495" s="280"/>
      <c r="AR495" s="280"/>
      <c r="AS495" s="280"/>
      <c r="AT495" s="280"/>
      <c r="AU495" s="280"/>
    </row>
    <row r="496" spans="18:47" ht="12.75">
      <c r="R496" s="280"/>
      <c r="S496" s="280"/>
      <c r="T496" s="280"/>
      <c r="U496" s="280"/>
      <c r="V496" s="280"/>
      <c r="W496" s="280"/>
      <c r="X496" s="280"/>
      <c r="Y496" s="280"/>
      <c r="Z496" s="280"/>
      <c r="AA496" s="280"/>
      <c r="AB496" s="280"/>
      <c r="AC496" s="280"/>
      <c r="AD496" s="280"/>
      <c r="AE496" s="280"/>
      <c r="AF496" s="280"/>
      <c r="AG496" s="280"/>
      <c r="AH496" s="280"/>
      <c r="AI496" s="280"/>
      <c r="AJ496" s="280"/>
      <c r="AK496" s="280"/>
      <c r="AL496" s="280"/>
      <c r="AM496" s="280"/>
      <c r="AN496" s="280"/>
      <c r="AO496" s="280"/>
      <c r="AP496" s="280"/>
      <c r="AQ496" s="280"/>
      <c r="AR496" s="280"/>
      <c r="AS496" s="280"/>
      <c r="AT496" s="280"/>
      <c r="AU496" s="280"/>
    </row>
    <row r="497" spans="18:47" ht="12.75">
      <c r="R497" s="280"/>
      <c r="S497" s="280"/>
      <c r="T497" s="280"/>
      <c r="U497" s="280"/>
      <c r="V497" s="280"/>
      <c r="W497" s="280"/>
      <c r="X497" s="280"/>
      <c r="Y497" s="280"/>
      <c r="Z497" s="280"/>
      <c r="AA497" s="280"/>
      <c r="AB497" s="280"/>
      <c r="AC497" s="280"/>
      <c r="AD497" s="280"/>
      <c r="AE497" s="280"/>
      <c r="AF497" s="280"/>
      <c r="AG497" s="280"/>
      <c r="AH497" s="280"/>
      <c r="AI497" s="280"/>
      <c r="AJ497" s="280"/>
      <c r="AK497" s="280"/>
      <c r="AL497" s="280"/>
      <c r="AM497" s="280"/>
      <c r="AN497" s="280"/>
      <c r="AO497" s="280"/>
      <c r="AP497" s="280"/>
      <c r="AQ497" s="280"/>
      <c r="AR497" s="280"/>
      <c r="AS497" s="280"/>
      <c r="AT497" s="280"/>
      <c r="AU497" s="280"/>
    </row>
    <row r="498" spans="18:47" ht="12.75">
      <c r="R498" s="280"/>
      <c r="S498" s="280"/>
      <c r="T498" s="280"/>
      <c r="U498" s="280"/>
      <c r="V498" s="280"/>
      <c r="W498" s="280"/>
      <c r="X498" s="280"/>
      <c r="Y498" s="280"/>
      <c r="Z498" s="280"/>
      <c r="AA498" s="280"/>
      <c r="AB498" s="280"/>
      <c r="AC498" s="280"/>
      <c r="AD498" s="280"/>
      <c r="AE498" s="280"/>
      <c r="AF498" s="280"/>
      <c r="AG498" s="280"/>
      <c r="AH498" s="280"/>
      <c r="AI498" s="280"/>
      <c r="AJ498" s="280"/>
      <c r="AK498" s="280"/>
      <c r="AL498" s="280"/>
      <c r="AM498" s="280"/>
      <c r="AN498" s="280"/>
      <c r="AO498" s="280"/>
      <c r="AP498" s="280"/>
      <c r="AQ498" s="280"/>
      <c r="AR498" s="280"/>
      <c r="AS498" s="280"/>
      <c r="AT498" s="280"/>
      <c r="AU498" s="280"/>
    </row>
    <row r="499" spans="18:47" ht="12.75">
      <c r="R499" s="280"/>
      <c r="S499" s="280"/>
      <c r="T499" s="280"/>
      <c r="U499" s="280"/>
      <c r="V499" s="280"/>
      <c r="W499" s="280"/>
      <c r="X499" s="280"/>
      <c r="Y499" s="280"/>
      <c r="Z499" s="280"/>
      <c r="AA499" s="280"/>
      <c r="AB499" s="280"/>
      <c r="AC499" s="280"/>
      <c r="AD499" s="280"/>
      <c r="AE499" s="280"/>
      <c r="AF499" s="280"/>
      <c r="AG499" s="280"/>
      <c r="AH499" s="280"/>
      <c r="AI499" s="280"/>
      <c r="AJ499" s="280"/>
      <c r="AK499" s="280"/>
      <c r="AL499" s="280"/>
      <c r="AM499" s="280"/>
      <c r="AN499" s="280"/>
      <c r="AO499" s="280"/>
      <c r="AP499" s="280"/>
      <c r="AQ499" s="280"/>
      <c r="AR499" s="280"/>
      <c r="AS499" s="280"/>
      <c r="AT499" s="280"/>
      <c r="AU499" s="280"/>
    </row>
    <row r="500" spans="18:47" ht="12.75">
      <c r="R500" s="280"/>
      <c r="S500" s="280"/>
      <c r="T500" s="280"/>
      <c r="U500" s="280"/>
      <c r="V500" s="280"/>
      <c r="W500" s="280"/>
      <c r="X500" s="280"/>
      <c r="Y500" s="280"/>
      <c r="Z500" s="280"/>
      <c r="AA500" s="280"/>
      <c r="AB500" s="280"/>
      <c r="AC500" s="280"/>
      <c r="AD500" s="280"/>
      <c r="AE500" s="280"/>
      <c r="AF500" s="280"/>
      <c r="AG500" s="280"/>
      <c r="AH500" s="280"/>
      <c r="AI500" s="280"/>
      <c r="AJ500" s="280"/>
      <c r="AK500" s="280"/>
      <c r="AL500" s="280"/>
      <c r="AM500" s="280"/>
      <c r="AN500" s="280"/>
      <c r="AO500" s="280"/>
      <c r="AP500" s="280"/>
      <c r="AQ500" s="280"/>
      <c r="AR500" s="280"/>
      <c r="AS500" s="280"/>
      <c r="AT500" s="280"/>
      <c r="AU500" s="280"/>
    </row>
    <row r="501" spans="18:47" ht="12.75">
      <c r="R501" s="280"/>
      <c r="S501" s="280"/>
      <c r="T501" s="280"/>
      <c r="U501" s="280"/>
      <c r="V501" s="280"/>
      <c r="W501" s="280"/>
      <c r="X501" s="280"/>
      <c r="Y501" s="280"/>
      <c r="Z501" s="280"/>
      <c r="AA501" s="280"/>
      <c r="AB501" s="280"/>
      <c r="AC501" s="280"/>
      <c r="AD501" s="280"/>
      <c r="AE501" s="280"/>
      <c r="AF501" s="280"/>
      <c r="AG501" s="280"/>
      <c r="AH501" s="280"/>
      <c r="AI501" s="280"/>
      <c r="AJ501" s="280"/>
      <c r="AK501" s="280"/>
      <c r="AL501" s="280"/>
      <c r="AM501" s="280"/>
      <c r="AN501" s="280"/>
      <c r="AO501" s="280"/>
      <c r="AP501" s="280"/>
      <c r="AQ501" s="280"/>
      <c r="AR501" s="280"/>
      <c r="AS501" s="280"/>
      <c r="AT501" s="280"/>
      <c r="AU501" s="280"/>
    </row>
    <row r="502" spans="18:47" ht="12.75">
      <c r="R502" s="280"/>
      <c r="S502" s="280"/>
      <c r="T502" s="280"/>
      <c r="U502" s="280"/>
      <c r="V502" s="280"/>
      <c r="W502" s="280"/>
      <c r="X502" s="280"/>
      <c r="Y502" s="280"/>
      <c r="Z502" s="280"/>
      <c r="AA502" s="280"/>
      <c r="AB502" s="280"/>
      <c r="AC502" s="280"/>
      <c r="AD502" s="280"/>
      <c r="AE502" s="280"/>
      <c r="AF502" s="280"/>
      <c r="AG502" s="280"/>
      <c r="AH502" s="280"/>
      <c r="AI502" s="280"/>
      <c r="AJ502" s="280"/>
      <c r="AK502" s="280"/>
      <c r="AL502" s="280"/>
      <c r="AM502" s="280"/>
      <c r="AN502" s="280"/>
      <c r="AO502" s="280"/>
      <c r="AP502" s="280"/>
      <c r="AQ502" s="280"/>
      <c r="AR502" s="280"/>
      <c r="AS502" s="280"/>
      <c r="AT502" s="280"/>
      <c r="AU502" s="280"/>
    </row>
    <row r="503" spans="18:47" ht="12.75">
      <c r="R503" s="280"/>
      <c r="S503" s="280"/>
      <c r="T503" s="280"/>
      <c r="U503" s="280"/>
      <c r="V503" s="280"/>
      <c r="W503" s="280"/>
      <c r="X503" s="280"/>
      <c r="Y503" s="280"/>
      <c r="Z503" s="280"/>
      <c r="AA503" s="280"/>
      <c r="AB503" s="280"/>
      <c r="AC503" s="280"/>
      <c r="AD503" s="280"/>
      <c r="AE503" s="280"/>
      <c r="AF503" s="280"/>
      <c r="AG503" s="280"/>
      <c r="AH503" s="280"/>
      <c r="AI503" s="280"/>
      <c r="AJ503" s="280"/>
      <c r="AK503" s="280"/>
      <c r="AL503" s="280"/>
      <c r="AM503" s="280"/>
      <c r="AN503" s="280"/>
      <c r="AO503" s="280"/>
      <c r="AP503" s="280"/>
      <c r="AQ503" s="280"/>
      <c r="AR503" s="280"/>
      <c r="AS503" s="280"/>
      <c r="AT503" s="280"/>
      <c r="AU503" s="280"/>
    </row>
    <row r="504" spans="18:47" ht="12.75">
      <c r="R504" s="280"/>
      <c r="S504" s="280"/>
      <c r="T504" s="280"/>
      <c r="U504" s="280"/>
      <c r="V504" s="280"/>
      <c r="W504" s="280"/>
      <c r="X504" s="280"/>
      <c r="Y504" s="280"/>
      <c r="Z504" s="280"/>
      <c r="AA504" s="280"/>
      <c r="AB504" s="280"/>
      <c r="AC504" s="280"/>
      <c r="AD504" s="280"/>
      <c r="AE504" s="280"/>
      <c r="AF504" s="280"/>
      <c r="AG504" s="280"/>
      <c r="AH504" s="280"/>
      <c r="AI504" s="280"/>
      <c r="AJ504" s="280"/>
      <c r="AK504" s="280"/>
      <c r="AL504" s="280"/>
      <c r="AM504" s="280"/>
      <c r="AN504" s="280"/>
      <c r="AO504" s="280"/>
      <c r="AP504" s="280"/>
      <c r="AQ504" s="280"/>
      <c r="AR504" s="280"/>
      <c r="AS504" s="280"/>
      <c r="AT504" s="280"/>
      <c r="AU504" s="280"/>
    </row>
    <row r="505" spans="18:47" ht="12.75">
      <c r="R505" s="280"/>
      <c r="S505" s="280"/>
      <c r="T505" s="280"/>
      <c r="U505" s="280"/>
      <c r="V505" s="280"/>
      <c r="W505" s="280"/>
      <c r="X505" s="280"/>
      <c r="Y505" s="280"/>
      <c r="Z505" s="280"/>
      <c r="AA505" s="280"/>
      <c r="AB505" s="280"/>
      <c r="AC505" s="280"/>
      <c r="AD505" s="280"/>
      <c r="AE505" s="280"/>
      <c r="AF505" s="280"/>
      <c r="AG505" s="280"/>
      <c r="AH505" s="280"/>
      <c r="AI505" s="280"/>
      <c r="AJ505" s="280"/>
      <c r="AK505" s="280"/>
      <c r="AL505" s="280"/>
      <c r="AM505" s="280"/>
      <c r="AN505" s="280"/>
      <c r="AO505" s="280"/>
      <c r="AP505" s="280"/>
      <c r="AQ505" s="280"/>
      <c r="AR505" s="280"/>
      <c r="AS505" s="280"/>
      <c r="AT505" s="280"/>
      <c r="AU505" s="280"/>
    </row>
    <row r="506" spans="18:47" ht="12.75">
      <c r="R506" s="280"/>
      <c r="S506" s="280"/>
      <c r="T506" s="280"/>
      <c r="U506" s="280"/>
      <c r="V506" s="280"/>
      <c r="W506" s="280"/>
      <c r="X506" s="280"/>
      <c r="Y506" s="280"/>
      <c r="Z506" s="280"/>
      <c r="AA506" s="280"/>
      <c r="AB506" s="280"/>
      <c r="AC506" s="280"/>
      <c r="AD506" s="280"/>
      <c r="AE506" s="280"/>
      <c r="AF506" s="280"/>
      <c r="AG506" s="280"/>
      <c r="AH506" s="280"/>
      <c r="AI506" s="280"/>
      <c r="AJ506" s="280"/>
      <c r="AK506" s="280"/>
      <c r="AL506" s="280"/>
      <c r="AM506" s="280"/>
      <c r="AN506" s="280"/>
      <c r="AO506" s="280"/>
      <c r="AP506" s="280"/>
      <c r="AQ506" s="280"/>
      <c r="AR506" s="280"/>
      <c r="AS506" s="280"/>
      <c r="AT506" s="280"/>
      <c r="AU506" s="280"/>
    </row>
    <row r="507" spans="18:47" ht="12.75">
      <c r="R507" s="280"/>
      <c r="S507" s="280"/>
      <c r="T507" s="280"/>
      <c r="U507" s="280"/>
      <c r="V507" s="280"/>
      <c r="W507" s="280"/>
      <c r="X507" s="280"/>
      <c r="Y507" s="280"/>
      <c r="Z507" s="280"/>
      <c r="AA507" s="280"/>
      <c r="AB507" s="280"/>
      <c r="AC507" s="280"/>
      <c r="AD507" s="280"/>
      <c r="AE507" s="280"/>
      <c r="AF507" s="280"/>
      <c r="AG507" s="280"/>
      <c r="AH507" s="280"/>
      <c r="AI507" s="280"/>
      <c r="AJ507" s="280"/>
      <c r="AK507" s="280"/>
      <c r="AL507" s="280"/>
      <c r="AM507" s="280"/>
      <c r="AN507" s="280"/>
      <c r="AO507" s="280"/>
      <c r="AP507" s="280"/>
      <c r="AQ507" s="280"/>
      <c r="AR507" s="280"/>
      <c r="AS507" s="280"/>
      <c r="AT507" s="280"/>
      <c r="AU507" s="280"/>
    </row>
    <row r="508" spans="18:47" ht="12.75">
      <c r="R508" s="280"/>
      <c r="S508" s="280"/>
      <c r="T508" s="280"/>
      <c r="U508" s="280"/>
      <c r="V508" s="280"/>
      <c r="W508" s="280"/>
      <c r="X508" s="280"/>
      <c r="Y508" s="280"/>
      <c r="Z508" s="280"/>
      <c r="AA508" s="280"/>
      <c r="AB508" s="280"/>
      <c r="AC508" s="280"/>
      <c r="AD508" s="280"/>
      <c r="AE508" s="280"/>
      <c r="AF508" s="280"/>
      <c r="AG508" s="280"/>
      <c r="AH508" s="280"/>
      <c r="AI508" s="280"/>
      <c r="AJ508" s="280"/>
      <c r="AK508" s="280"/>
      <c r="AL508" s="280"/>
      <c r="AM508" s="280"/>
      <c r="AN508" s="280"/>
      <c r="AO508" s="280"/>
      <c r="AP508" s="280"/>
      <c r="AQ508" s="280"/>
      <c r="AR508" s="280"/>
      <c r="AS508" s="280"/>
      <c r="AT508" s="280"/>
      <c r="AU508" s="280"/>
    </row>
    <row r="509" spans="18:47" ht="12.75">
      <c r="R509" s="280"/>
      <c r="S509" s="280"/>
      <c r="T509" s="280"/>
      <c r="U509" s="280"/>
      <c r="V509" s="280"/>
      <c r="W509" s="280"/>
      <c r="X509" s="280"/>
      <c r="Y509" s="280"/>
      <c r="Z509" s="280"/>
      <c r="AA509" s="280"/>
      <c r="AB509" s="280"/>
      <c r="AC509" s="280"/>
      <c r="AD509" s="280"/>
      <c r="AE509" s="280"/>
      <c r="AF509" s="280"/>
      <c r="AG509" s="280"/>
      <c r="AH509" s="280"/>
      <c r="AI509" s="280"/>
      <c r="AJ509" s="280"/>
      <c r="AK509" s="280"/>
      <c r="AL509" s="280"/>
      <c r="AM509" s="280"/>
      <c r="AN509" s="280"/>
      <c r="AO509" s="280"/>
      <c r="AP509" s="280"/>
      <c r="AQ509" s="280"/>
      <c r="AR509" s="280"/>
      <c r="AS509" s="280"/>
      <c r="AT509" s="280"/>
      <c r="AU509" s="280"/>
    </row>
    <row r="510" spans="18:47" ht="12.75">
      <c r="R510" s="280"/>
      <c r="S510" s="280"/>
      <c r="T510" s="280"/>
      <c r="U510" s="280"/>
      <c r="V510" s="280"/>
      <c r="W510" s="280"/>
      <c r="X510" s="280"/>
      <c r="Y510" s="280"/>
      <c r="Z510" s="280"/>
      <c r="AA510" s="280"/>
      <c r="AB510" s="280"/>
      <c r="AC510" s="280"/>
      <c r="AD510" s="280"/>
      <c r="AE510" s="280"/>
      <c r="AF510" s="280"/>
      <c r="AG510" s="280"/>
      <c r="AH510" s="280"/>
      <c r="AI510" s="280"/>
      <c r="AJ510" s="280"/>
      <c r="AK510" s="280"/>
      <c r="AL510" s="280"/>
      <c r="AM510" s="280"/>
      <c r="AN510" s="280"/>
      <c r="AO510" s="280"/>
      <c r="AP510" s="280"/>
      <c r="AQ510" s="280"/>
      <c r="AR510" s="280"/>
      <c r="AS510" s="280"/>
      <c r="AT510" s="280"/>
      <c r="AU510" s="280"/>
    </row>
    <row r="511" spans="18:47" ht="12.75">
      <c r="R511" s="280"/>
      <c r="S511" s="280"/>
      <c r="T511" s="280"/>
      <c r="U511" s="280"/>
      <c r="V511" s="280"/>
      <c r="W511" s="280"/>
      <c r="X511" s="280"/>
      <c r="Y511" s="280"/>
      <c r="Z511" s="280"/>
      <c r="AA511" s="280"/>
      <c r="AB511" s="280"/>
      <c r="AC511" s="280"/>
      <c r="AD511" s="280"/>
      <c r="AE511" s="280"/>
      <c r="AF511" s="280"/>
      <c r="AG511" s="280"/>
      <c r="AH511" s="280"/>
      <c r="AI511" s="280"/>
      <c r="AJ511" s="280"/>
      <c r="AK511" s="280"/>
      <c r="AL511" s="280"/>
      <c r="AM511" s="280"/>
      <c r="AN511" s="280"/>
      <c r="AO511" s="280"/>
      <c r="AP511" s="280"/>
      <c r="AQ511" s="280"/>
      <c r="AR511" s="280"/>
      <c r="AS511" s="280"/>
      <c r="AT511" s="280"/>
      <c r="AU511" s="280"/>
    </row>
    <row r="512" spans="18:47" ht="12.75">
      <c r="R512" s="280"/>
      <c r="S512" s="280"/>
      <c r="T512" s="280"/>
      <c r="U512" s="280"/>
      <c r="V512" s="280"/>
      <c r="W512" s="280"/>
      <c r="X512" s="280"/>
      <c r="Y512" s="280"/>
      <c r="Z512" s="280"/>
      <c r="AA512" s="280"/>
      <c r="AB512" s="280"/>
      <c r="AC512" s="280"/>
      <c r="AD512" s="280"/>
      <c r="AE512" s="280"/>
      <c r="AF512" s="280"/>
      <c r="AG512" s="280"/>
      <c r="AH512" s="280"/>
      <c r="AI512" s="280"/>
      <c r="AJ512" s="280"/>
      <c r="AK512" s="280"/>
      <c r="AL512" s="280"/>
      <c r="AM512" s="280"/>
      <c r="AN512" s="280"/>
      <c r="AO512" s="280"/>
      <c r="AP512" s="280"/>
      <c r="AQ512" s="280"/>
      <c r="AR512" s="280"/>
      <c r="AS512" s="280"/>
      <c r="AT512" s="280"/>
      <c r="AU512" s="280"/>
    </row>
    <row r="513" spans="18:47" ht="12.75">
      <c r="R513" s="280"/>
      <c r="S513" s="280"/>
      <c r="T513" s="280"/>
      <c r="U513" s="280"/>
      <c r="V513" s="280"/>
      <c r="W513" s="280"/>
      <c r="X513" s="280"/>
      <c r="Y513" s="280"/>
      <c r="Z513" s="280"/>
      <c r="AA513" s="280"/>
      <c r="AB513" s="280"/>
      <c r="AC513" s="280"/>
      <c r="AD513" s="280"/>
      <c r="AE513" s="280"/>
      <c r="AF513" s="280"/>
      <c r="AG513" s="280"/>
      <c r="AH513" s="280"/>
      <c r="AI513" s="280"/>
      <c r="AJ513" s="280"/>
      <c r="AK513" s="280"/>
      <c r="AL513" s="280"/>
      <c r="AM513" s="280"/>
      <c r="AN513" s="280"/>
      <c r="AO513" s="280"/>
      <c r="AP513" s="280"/>
      <c r="AQ513" s="280"/>
      <c r="AR513" s="280"/>
      <c r="AS513" s="280"/>
      <c r="AT513" s="280"/>
      <c r="AU513" s="280"/>
    </row>
    <row r="514" spans="18:47" ht="12.75">
      <c r="R514" s="280"/>
      <c r="S514" s="280"/>
      <c r="T514" s="280"/>
      <c r="U514" s="280"/>
      <c r="V514" s="280"/>
      <c r="W514" s="280"/>
      <c r="X514" s="280"/>
      <c r="Y514" s="280"/>
      <c r="Z514" s="280"/>
      <c r="AA514" s="280"/>
      <c r="AB514" s="280"/>
      <c r="AC514" s="280"/>
      <c r="AD514" s="280"/>
      <c r="AE514" s="280"/>
      <c r="AF514" s="280"/>
      <c r="AG514" s="280"/>
      <c r="AH514" s="280"/>
      <c r="AI514" s="280"/>
      <c r="AJ514" s="280"/>
      <c r="AK514" s="280"/>
      <c r="AL514" s="280"/>
      <c r="AM514" s="280"/>
      <c r="AN514" s="280"/>
      <c r="AO514" s="280"/>
      <c r="AP514" s="280"/>
      <c r="AQ514" s="280"/>
      <c r="AR514" s="280"/>
      <c r="AS514" s="280"/>
      <c r="AT514" s="280"/>
      <c r="AU514" s="280"/>
    </row>
    <row r="515" spans="18:47" ht="12.75">
      <c r="R515" s="280"/>
      <c r="S515" s="280"/>
      <c r="T515" s="280"/>
      <c r="U515" s="280"/>
      <c r="V515" s="280"/>
      <c r="W515" s="280"/>
      <c r="X515" s="280"/>
      <c r="Y515" s="280"/>
      <c r="Z515" s="280"/>
      <c r="AA515" s="280"/>
      <c r="AB515" s="280"/>
      <c r="AC515" s="280"/>
      <c r="AD515" s="280"/>
      <c r="AE515" s="280"/>
      <c r="AF515" s="280"/>
      <c r="AG515" s="280"/>
      <c r="AH515" s="280"/>
      <c r="AI515" s="280"/>
      <c r="AJ515" s="280"/>
      <c r="AK515" s="280"/>
      <c r="AL515" s="280"/>
      <c r="AM515" s="280"/>
      <c r="AN515" s="280"/>
      <c r="AO515" s="280"/>
      <c r="AP515" s="280"/>
      <c r="AQ515" s="280"/>
      <c r="AR515" s="280"/>
      <c r="AS515" s="280"/>
      <c r="AT515" s="280"/>
      <c r="AU515" s="280"/>
    </row>
    <row r="516" spans="18:47" ht="12.75">
      <c r="R516" s="280"/>
      <c r="S516" s="280"/>
      <c r="T516" s="280"/>
      <c r="U516" s="280"/>
      <c r="V516" s="280"/>
      <c r="W516" s="280"/>
      <c r="X516" s="280"/>
      <c r="Y516" s="280"/>
      <c r="Z516" s="280"/>
      <c r="AA516" s="280"/>
      <c r="AB516" s="280"/>
      <c r="AC516" s="280"/>
      <c r="AD516" s="280"/>
      <c r="AE516" s="280"/>
      <c r="AF516" s="280"/>
      <c r="AG516" s="280"/>
      <c r="AH516" s="280"/>
      <c r="AI516" s="280"/>
      <c r="AJ516" s="280"/>
      <c r="AK516" s="280"/>
      <c r="AL516" s="280"/>
      <c r="AM516" s="280"/>
      <c r="AN516" s="280"/>
      <c r="AO516" s="280"/>
      <c r="AP516" s="280"/>
      <c r="AQ516" s="280"/>
      <c r="AR516" s="280"/>
      <c r="AS516" s="280"/>
      <c r="AT516" s="280"/>
      <c r="AU516" s="280"/>
    </row>
    <row r="517" spans="18:47" ht="12.75">
      <c r="R517" s="280"/>
      <c r="S517" s="280"/>
      <c r="T517" s="280"/>
      <c r="U517" s="280"/>
      <c r="V517" s="280"/>
      <c r="W517" s="280"/>
      <c r="X517" s="280"/>
      <c r="Y517" s="280"/>
      <c r="Z517" s="280"/>
      <c r="AA517" s="280"/>
      <c r="AB517" s="280"/>
      <c r="AC517" s="280"/>
      <c r="AD517" s="280"/>
      <c r="AE517" s="280"/>
      <c r="AF517" s="280"/>
      <c r="AG517" s="280"/>
      <c r="AH517" s="280"/>
      <c r="AI517" s="280"/>
      <c r="AJ517" s="280"/>
      <c r="AK517" s="280"/>
      <c r="AL517" s="280"/>
      <c r="AM517" s="280"/>
      <c r="AN517" s="280"/>
      <c r="AO517" s="280"/>
      <c r="AP517" s="280"/>
      <c r="AQ517" s="280"/>
      <c r="AR517" s="280"/>
      <c r="AS517" s="280"/>
      <c r="AT517" s="280"/>
      <c r="AU517" s="280"/>
    </row>
    <row r="518" spans="18:47" ht="12.75">
      <c r="R518" s="280"/>
      <c r="S518" s="280"/>
      <c r="T518" s="280"/>
      <c r="U518" s="280"/>
      <c r="V518" s="280"/>
      <c r="W518" s="280"/>
      <c r="X518" s="280"/>
      <c r="Y518" s="280"/>
      <c r="Z518" s="280"/>
      <c r="AA518" s="280"/>
      <c r="AB518" s="280"/>
      <c r="AC518" s="280"/>
      <c r="AD518" s="280"/>
      <c r="AE518" s="280"/>
      <c r="AF518" s="280"/>
      <c r="AG518" s="280"/>
      <c r="AH518" s="280"/>
      <c r="AI518" s="280"/>
      <c r="AJ518" s="280"/>
      <c r="AK518" s="280"/>
      <c r="AL518" s="280"/>
      <c r="AM518" s="280"/>
      <c r="AN518" s="280"/>
      <c r="AO518" s="280"/>
      <c r="AP518" s="280"/>
      <c r="AQ518" s="280"/>
      <c r="AR518" s="280"/>
      <c r="AS518" s="280"/>
      <c r="AT518" s="280"/>
      <c r="AU518" s="280"/>
    </row>
    <row r="519" spans="18:47" ht="12.75">
      <c r="R519" s="280"/>
      <c r="S519" s="280"/>
      <c r="T519" s="280"/>
      <c r="U519" s="280"/>
      <c r="V519" s="280"/>
      <c r="W519" s="280"/>
      <c r="X519" s="280"/>
      <c r="Y519" s="280"/>
      <c r="Z519" s="280"/>
      <c r="AA519" s="280"/>
      <c r="AB519" s="280"/>
      <c r="AC519" s="280"/>
      <c r="AD519" s="280"/>
      <c r="AE519" s="280"/>
      <c r="AF519" s="280"/>
      <c r="AG519" s="280"/>
      <c r="AH519" s="280"/>
      <c r="AI519" s="280"/>
      <c r="AJ519" s="280"/>
      <c r="AK519" s="280"/>
      <c r="AL519" s="280"/>
      <c r="AM519" s="280"/>
      <c r="AN519" s="280"/>
      <c r="AO519" s="280"/>
      <c r="AP519" s="280"/>
      <c r="AQ519" s="280"/>
      <c r="AR519" s="280"/>
      <c r="AS519" s="280"/>
      <c r="AT519" s="280"/>
      <c r="AU519" s="280"/>
    </row>
    <row r="520" spans="18:47" ht="12.75">
      <c r="R520" s="280"/>
      <c r="S520" s="280"/>
      <c r="T520" s="280"/>
      <c r="U520" s="280"/>
      <c r="V520" s="280"/>
      <c r="W520" s="280"/>
      <c r="X520" s="280"/>
      <c r="Y520" s="280"/>
      <c r="Z520" s="280"/>
      <c r="AA520" s="280"/>
      <c r="AB520" s="280"/>
      <c r="AC520" s="280"/>
      <c r="AD520" s="280"/>
      <c r="AE520" s="280"/>
      <c r="AF520" s="280"/>
      <c r="AG520" s="280"/>
      <c r="AH520" s="280"/>
      <c r="AI520" s="280"/>
      <c r="AJ520" s="280"/>
      <c r="AK520" s="280"/>
      <c r="AL520" s="280"/>
      <c r="AM520" s="280"/>
      <c r="AN520" s="280"/>
      <c r="AO520" s="280"/>
      <c r="AP520" s="280"/>
      <c r="AQ520" s="280"/>
      <c r="AR520" s="280"/>
      <c r="AS520" s="280"/>
      <c r="AT520" s="280"/>
      <c r="AU520" s="280"/>
    </row>
    <row r="521" spans="18:47" ht="12.75">
      <c r="R521" s="280"/>
      <c r="S521" s="280"/>
      <c r="T521" s="280"/>
      <c r="U521" s="280"/>
      <c r="V521" s="280"/>
      <c r="W521" s="280"/>
      <c r="X521" s="280"/>
      <c r="Y521" s="280"/>
      <c r="Z521" s="280"/>
      <c r="AA521" s="280"/>
      <c r="AB521" s="280"/>
      <c r="AC521" s="280"/>
      <c r="AD521" s="280"/>
      <c r="AE521" s="280"/>
      <c r="AF521" s="280"/>
      <c r="AG521" s="280"/>
      <c r="AH521" s="280"/>
      <c r="AI521" s="280"/>
      <c r="AJ521" s="280"/>
      <c r="AK521" s="280"/>
      <c r="AL521" s="280"/>
      <c r="AM521" s="280"/>
      <c r="AN521" s="280"/>
      <c r="AO521" s="280"/>
      <c r="AP521" s="280"/>
      <c r="AQ521" s="280"/>
      <c r="AR521" s="280"/>
      <c r="AS521" s="280"/>
      <c r="AT521" s="280"/>
      <c r="AU521" s="280"/>
    </row>
    <row r="522" spans="18:47" ht="12.75">
      <c r="R522" s="280"/>
      <c r="S522" s="280"/>
      <c r="T522" s="280"/>
      <c r="U522" s="280"/>
      <c r="V522" s="280"/>
      <c r="W522" s="280"/>
      <c r="X522" s="280"/>
      <c r="Y522" s="280"/>
      <c r="Z522" s="280"/>
      <c r="AA522" s="280"/>
      <c r="AB522" s="280"/>
      <c r="AC522" s="280"/>
      <c r="AD522" s="280"/>
      <c r="AE522" s="280"/>
      <c r="AF522" s="280"/>
      <c r="AG522" s="280"/>
      <c r="AH522" s="280"/>
      <c r="AI522" s="280"/>
      <c r="AJ522" s="280"/>
      <c r="AK522" s="280"/>
      <c r="AL522" s="280"/>
      <c r="AM522" s="280"/>
      <c r="AN522" s="280"/>
      <c r="AO522" s="280"/>
      <c r="AP522" s="280"/>
      <c r="AQ522" s="280"/>
      <c r="AR522" s="280"/>
      <c r="AS522" s="280"/>
      <c r="AT522" s="280"/>
      <c r="AU522" s="280"/>
    </row>
    <row r="523" spans="18:47" ht="12.75">
      <c r="R523" s="280"/>
      <c r="S523" s="280"/>
      <c r="T523" s="280"/>
      <c r="U523" s="280"/>
      <c r="V523" s="280"/>
      <c r="W523" s="280"/>
      <c r="X523" s="280"/>
      <c r="Y523" s="280"/>
      <c r="Z523" s="280"/>
      <c r="AA523" s="280"/>
      <c r="AB523" s="280"/>
      <c r="AC523" s="280"/>
      <c r="AD523" s="280"/>
      <c r="AE523" s="280"/>
      <c r="AF523" s="280"/>
      <c r="AG523" s="280"/>
      <c r="AH523" s="280"/>
      <c r="AI523" s="280"/>
      <c r="AJ523" s="280"/>
      <c r="AK523" s="280"/>
      <c r="AL523" s="280"/>
      <c r="AM523" s="280"/>
      <c r="AN523" s="280"/>
      <c r="AO523" s="280"/>
      <c r="AP523" s="280"/>
      <c r="AQ523" s="280"/>
      <c r="AR523" s="280"/>
      <c r="AS523" s="280"/>
      <c r="AT523" s="280"/>
      <c r="AU523" s="280"/>
    </row>
    <row r="524" spans="18:47" ht="12.75">
      <c r="R524" s="280"/>
      <c r="S524" s="280"/>
      <c r="T524" s="280"/>
      <c r="U524" s="280"/>
      <c r="V524" s="280"/>
      <c r="W524" s="280"/>
      <c r="X524" s="280"/>
      <c r="Y524" s="280"/>
      <c r="Z524" s="280"/>
      <c r="AA524" s="280"/>
      <c r="AB524" s="280"/>
      <c r="AC524" s="280"/>
      <c r="AD524" s="280"/>
      <c r="AE524" s="280"/>
      <c r="AF524" s="280"/>
      <c r="AG524" s="280"/>
      <c r="AH524" s="280"/>
      <c r="AI524" s="280"/>
      <c r="AJ524" s="280"/>
      <c r="AK524" s="280"/>
      <c r="AL524" s="280"/>
      <c r="AM524" s="280"/>
      <c r="AN524" s="280"/>
      <c r="AO524" s="280"/>
      <c r="AP524" s="280"/>
      <c r="AQ524" s="280"/>
      <c r="AR524" s="280"/>
      <c r="AS524" s="280"/>
      <c r="AT524" s="280"/>
      <c r="AU524" s="280"/>
    </row>
    <row r="525" spans="18:47" ht="12.75">
      <c r="R525" s="280"/>
      <c r="S525" s="280"/>
      <c r="T525" s="280"/>
      <c r="U525" s="280"/>
      <c r="V525" s="280"/>
      <c r="W525" s="280"/>
      <c r="X525" s="280"/>
      <c r="Y525" s="280"/>
      <c r="Z525" s="280"/>
      <c r="AA525" s="280"/>
      <c r="AB525" s="280"/>
      <c r="AC525" s="280"/>
      <c r="AD525" s="280"/>
      <c r="AE525" s="280"/>
      <c r="AF525" s="280"/>
      <c r="AG525" s="280"/>
      <c r="AH525" s="280"/>
      <c r="AI525" s="280"/>
      <c r="AJ525" s="280"/>
      <c r="AK525" s="280"/>
      <c r="AL525" s="280"/>
      <c r="AM525" s="280"/>
      <c r="AN525" s="280"/>
      <c r="AO525" s="280"/>
      <c r="AP525" s="280"/>
      <c r="AQ525" s="280"/>
      <c r="AR525" s="280"/>
      <c r="AS525" s="280"/>
      <c r="AT525" s="280"/>
      <c r="AU525" s="280"/>
    </row>
    <row r="526" spans="18:47" ht="12.75">
      <c r="R526" s="280"/>
      <c r="S526" s="280"/>
      <c r="T526" s="280"/>
      <c r="U526" s="280"/>
      <c r="V526" s="280"/>
      <c r="W526" s="280"/>
      <c r="X526" s="280"/>
      <c r="Y526" s="280"/>
      <c r="Z526" s="280"/>
      <c r="AA526" s="280"/>
      <c r="AB526" s="280"/>
      <c r="AC526" s="280"/>
      <c r="AD526" s="280"/>
      <c r="AE526" s="280"/>
      <c r="AF526" s="280"/>
      <c r="AG526" s="280"/>
      <c r="AH526" s="280"/>
      <c r="AI526" s="280"/>
      <c r="AJ526" s="280"/>
      <c r="AK526" s="280"/>
      <c r="AL526" s="280"/>
      <c r="AM526" s="280"/>
      <c r="AN526" s="280"/>
      <c r="AO526" s="280"/>
      <c r="AP526" s="280"/>
      <c r="AQ526" s="280"/>
      <c r="AR526" s="280"/>
      <c r="AS526" s="280"/>
      <c r="AT526" s="280"/>
      <c r="AU526" s="280"/>
    </row>
    <row r="527" spans="18:47" ht="12.75">
      <c r="R527" s="280"/>
      <c r="S527" s="280"/>
      <c r="T527" s="280"/>
      <c r="U527" s="280"/>
      <c r="V527" s="280"/>
      <c r="W527" s="280"/>
      <c r="X527" s="280"/>
      <c r="Y527" s="280"/>
      <c r="Z527" s="280"/>
      <c r="AA527" s="280"/>
      <c r="AB527" s="280"/>
      <c r="AC527" s="280"/>
      <c r="AD527" s="280"/>
      <c r="AE527" s="280"/>
      <c r="AF527" s="280"/>
      <c r="AG527" s="280"/>
      <c r="AH527" s="280"/>
      <c r="AI527" s="280"/>
      <c r="AJ527" s="280"/>
      <c r="AK527" s="280"/>
      <c r="AL527" s="280"/>
      <c r="AM527" s="280"/>
      <c r="AN527" s="280"/>
      <c r="AO527" s="280"/>
      <c r="AP527" s="280"/>
      <c r="AQ527" s="280"/>
      <c r="AR527" s="280"/>
      <c r="AS527" s="280"/>
      <c r="AT527" s="280"/>
      <c r="AU527" s="280"/>
    </row>
    <row r="528" spans="18:47" ht="12.75">
      <c r="R528" s="280"/>
      <c r="S528" s="280"/>
      <c r="T528" s="280"/>
      <c r="U528" s="280"/>
      <c r="V528" s="280"/>
      <c r="W528" s="280"/>
      <c r="X528" s="280"/>
      <c r="Y528" s="280"/>
      <c r="Z528" s="280"/>
      <c r="AA528" s="280"/>
      <c r="AB528" s="280"/>
      <c r="AC528" s="280"/>
      <c r="AD528" s="280"/>
      <c r="AE528" s="280"/>
      <c r="AF528" s="280"/>
      <c r="AG528" s="280"/>
      <c r="AH528" s="280"/>
      <c r="AI528" s="280"/>
      <c r="AJ528" s="280"/>
      <c r="AK528" s="280"/>
      <c r="AL528" s="280"/>
      <c r="AM528" s="280"/>
      <c r="AN528" s="280"/>
      <c r="AO528" s="280"/>
      <c r="AP528" s="280"/>
      <c r="AQ528" s="280"/>
      <c r="AR528" s="280"/>
      <c r="AS528" s="280"/>
      <c r="AT528" s="280"/>
      <c r="AU528" s="280"/>
    </row>
    <row r="529" spans="18:47" ht="12.75">
      <c r="R529" s="280"/>
      <c r="S529" s="280"/>
      <c r="T529" s="280"/>
      <c r="U529" s="280"/>
      <c r="V529" s="280"/>
      <c r="W529" s="280"/>
      <c r="X529" s="280"/>
      <c r="Y529" s="280"/>
      <c r="Z529" s="280"/>
      <c r="AA529" s="280"/>
      <c r="AB529" s="280"/>
      <c r="AC529" s="280"/>
      <c r="AD529" s="280"/>
      <c r="AE529" s="280"/>
      <c r="AF529" s="280"/>
      <c r="AG529" s="280"/>
      <c r="AH529" s="280"/>
      <c r="AI529" s="280"/>
      <c r="AJ529" s="280"/>
      <c r="AK529" s="280"/>
      <c r="AL529" s="280"/>
      <c r="AM529" s="280"/>
      <c r="AN529" s="280"/>
      <c r="AO529" s="280"/>
      <c r="AP529" s="280"/>
      <c r="AQ529" s="280"/>
      <c r="AR529" s="280"/>
      <c r="AS529" s="280"/>
      <c r="AT529" s="280"/>
      <c r="AU529" s="280"/>
    </row>
    <row r="530" spans="18:47" ht="12.75">
      <c r="R530" s="280"/>
      <c r="S530" s="280"/>
      <c r="T530" s="280"/>
      <c r="U530" s="280"/>
      <c r="V530" s="280"/>
      <c r="W530" s="280"/>
      <c r="X530" s="280"/>
      <c r="Y530" s="280"/>
      <c r="Z530" s="280"/>
      <c r="AA530" s="280"/>
      <c r="AB530" s="280"/>
      <c r="AC530" s="280"/>
      <c r="AD530" s="280"/>
      <c r="AE530" s="280"/>
      <c r="AF530" s="280"/>
      <c r="AG530" s="280"/>
      <c r="AH530" s="280"/>
      <c r="AI530" s="280"/>
      <c r="AJ530" s="280"/>
      <c r="AK530" s="280"/>
      <c r="AL530" s="280"/>
      <c r="AM530" s="280"/>
      <c r="AN530" s="280"/>
      <c r="AO530" s="280"/>
      <c r="AP530" s="280"/>
      <c r="AQ530" s="280"/>
      <c r="AR530" s="280"/>
      <c r="AS530" s="280"/>
      <c r="AT530" s="280"/>
      <c r="AU530" s="280"/>
    </row>
    <row r="531" spans="18:47" ht="12.75">
      <c r="R531" s="280"/>
      <c r="S531" s="280"/>
      <c r="T531" s="280"/>
      <c r="U531" s="280"/>
      <c r="V531" s="280"/>
      <c r="W531" s="280"/>
      <c r="X531" s="280"/>
      <c r="Y531" s="280"/>
      <c r="Z531" s="280"/>
      <c r="AA531" s="280"/>
      <c r="AB531" s="280"/>
      <c r="AC531" s="280"/>
      <c r="AD531" s="280"/>
      <c r="AE531" s="280"/>
      <c r="AF531" s="280"/>
      <c r="AG531" s="280"/>
      <c r="AH531" s="280"/>
      <c r="AI531" s="280"/>
      <c r="AJ531" s="280"/>
      <c r="AK531" s="280"/>
      <c r="AL531" s="280"/>
      <c r="AM531" s="280"/>
      <c r="AN531" s="280"/>
      <c r="AO531" s="280"/>
      <c r="AP531" s="280"/>
      <c r="AQ531" s="280"/>
      <c r="AR531" s="280"/>
      <c r="AS531" s="280"/>
      <c r="AT531" s="280"/>
      <c r="AU531" s="280"/>
    </row>
    <row r="532" spans="18:47" ht="12.75">
      <c r="R532" s="280"/>
      <c r="S532" s="280"/>
      <c r="T532" s="280"/>
      <c r="U532" s="280"/>
      <c r="V532" s="280"/>
      <c r="W532" s="280"/>
      <c r="X532" s="280"/>
      <c r="Y532" s="280"/>
      <c r="Z532" s="280"/>
      <c r="AA532" s="280"/>
      <c r="AB532" s="280"/>
      <c r="AC532" s="280"/>
      <c r="AD532" s="280"/>
      <c r="AE532" s="280"/>
      <c r="AF532" s="280"/>
      <c r="AG532" s="280"/>
      <c r="AH532" s="280"/>
      <c r="AI532" s="280"/>
      <c r="AJ532" s="280"/>
      <c r="AK532" s="280"/>
      <c r="AL532" s="280"/>
      <c r="AM532" s="280"/>
      <c r="AN532" s="280"/>
      <c r="AO532" s="280"/>
      <c r="AP532" s="280"/>
      <c r="AQ532" s="280"/>
      <c r="AR532" s="280"/>
      <c r="AS532" s="280"/>
      <c r="AT532" s="280"/>
      <c r="AU532" s="280"/>
    </row>
    <row r="533" spans="18:47" ht="12.75">
      <c r="R533" s="280"/>
      <c r="S533" s="280"/>
      <c r="T533" s="280"/>
      <c r="U533" s="280"/>
      <c r="V533" s="280"/>
      <c r="W533" s="280"/>
      <c r="X533" s="280"/>
      <c r="Y533" s="280"/>
      <c r="Z533" s="280"/>
      <c r="AA533" s="280"/>
      <c r="AB533" s="280"/>
      <c r="AC533" s="280"/>
      <c r="AD533" s="280"/>
      <c r="AE533" s="280"/>
      <c r="AF533" s="280"/>
      <c r="AG533" s="280"/>
      <c r="AH533" s="280"/>
      <c r="AI533" s="280"/>
      <c r="AJ533" s="280"/>
      <c r="AK533" s="280"/>
      <c r="AL533" s="280"/>
      <c r="AM533" s="280"/>
      <c r="AN533" s="280"/>
      <c r="AO533" s="280"/>
      <c r="AP533" s="280"/>
      <c r="AQ533" s="280"/>
      <c r="AR533" s="280"/>
      <c r="AS533" s="280"/>
      <c r="AT533" s="280"/>
      <c r="AU533" s="280"/>
    </row>
    <row r="534" spans="18:47" ht="12.75">
      <c r="R534" s="280"/>
      <c r="S534" s="280"/>
      <c r="T534" s="280"/>
      <c r="U534" s="280"/>
      <c r="V534" s="280"/>
      <c r="W534" s="280"/>
      <c r="X534" s="280"/>
      <c r="Y534" s="280"/>
      <c r="Z534" s="280"/>
      <c r="AA534" s="280"/>
      <c r="AB534" s="280"/>
      <c r="AC534" s="280"/>
      <c r="AD534" s="280"/>
      <c r="AE534" s="280"/>
      <c r="AF534" s="280"/>
      <c r="AG534" s="280"/>
      <c r="AH534" s="280"/>
      <c r="AI534" s="280"/>
      <c r="AJ534" s="280"/>
      <c r="AK534" s="280"/>
      <c r="AL534" s="280"/>
      <c r="AM534" s="280"/>
      <c r="AN534" s="280"/>
      <c r="AO534" s="280"/>
      <c r="AP534" s="280"/>
      <c r="AQ534" s="280"/>
      <c r="AR534" s="280"/>
      <c r="AS534" s="280"/>
      <c r="AT534" s="280"/>
      <c r="AU534" s="280"/>
    </row>
    <row r="535" spans="18:47" ht="12.75">
      <c r="R535" s="280"/>
      <c r="S535" s="280"/>
      <c r="T535" s="280"/>
      <c r="U535" s="280"/>
      <c r="V535" s="280"/>
      <c r="W535" s="280"/>
      <c r="X535" s="280"/>
      <c r="Y535" s="280"/>
      <c r="Z535" s="280"/>
      <c r="AA535" s="280"/>
      <c r="AB535" s="280"/>
      <c r="AC535" s="280"/>
      <c r="AD535" s="280"/>
      <c r="AE535" s="280"/>
      <c r="AF535" s="280"/>
      <c r="AG535" s="280"/>
      <c r="AH535" s="280"/>
      <c r="AI535" s="280"/>
      <c r="AJ535" s="280"/>
      <c r="AK535" s="280"/>
      <c r="AL535" s="280"/>
      <c r="AM535" s="280"/>
      <c r="AN535" s="280"/>
      <c r="AO535" s="280"/>
      <c r="AP535" s="280"/>
      <c r="AQ535" s="280"/>
      <c r="AR535" s="280"/>
      <c r="AS535" s="280"/>
      <c r="AT535" s="280"/>
      <c r="AU535" s="280"/>
    </row>
    <row r="536" spans="18:47" ht="12.75">
      <c r="R536" s="280"/>
      <c r="S536" s="280"/>
      <c r="T536" s="280"/>
      <c r="U536" s="280"/>
      <c r="V536" s="280"/>
      <c r="W536" s="280"/>
      <c r="X536" s="280"/>
      <c r="Y536" s="280"/>
      <c r="Z536" s="280"/>
      <c r="AA536" s="280"/>
      <c r="AB536" s="280"/>
      <c r="AC536" s="280"/>
      <c r="AD536" s="280"/>
      <c r="AE536" s="280"/>
      <c r="AF536" s="280"/>
      <c r="AG536" s="280"/>
      <c r="AH536" s="280"/>
      <c r="AI536" s="280"/>
      <c r="AJ536" s="280"/>
      <c r="AK536" s="280"/>
      <c r="AL536" s="280"/>
      <c r="AM536" s="280"/>
      <c r="AN536" s="280"/>
      <c r="AO536" s="280"/>
      <c r="AP536" s="280"/>
      <c r="AQ536" s="280"/>
      <c r="AR536" s="280"/>
      <c r="AS536" s="280"/>
      <c r="AT536" s="280"/>
      <c r="AU536" s="280"/>
    </row>
    <row r="537" spans="18:47" ht="12.75">
      <c r="R537" s="280"/>
      <c r="S537" s="280"/>
      <c r="T537" s="280"/>
      <c r="U537" s="280"/>
      <c r="V537" s="280"/>
      <c r="W537" s="280"/>
      <c r="X537" s="280"/>
      <c r="Y537" s="280"/>
      <c r="Z537" s="280"/>
      <c r="AA537" s="280"/>
      <c r="AB537" s="280"/>
      <c r="AC537" s="280"/>
      <c r="AD537" s="280"/>
      <c r="AE537" s="280"/>
      <c r="AF537" s="280"/>
      <c r="AG537" s="280"/>
      <c r="AH537" s="280"/>
      <c r="AI537" s="280"/>
      <c r="AJ537" s="280"/>
      <c r="AK537" s="280"/>
      <c r="AL537" s="280"/>
      <c r="AM537" s="280"/>
      <c r="AN537" s="280"/>
      <c r="AO537" s="280"/>
      <c r="AP537" s="280"/>
      <c r="AQ537" s="280"/>
      <c r="AR537" s="280"/>
      <c r="AS537" s="280"/>
      <c r="AT537" s="280"/>
      <c r="AU537" s="280"/>
    </row>
    <row r="538" spans="18:47" ht="12.75">
      <c r="R538" s="280"/>
      <c r="S538" s="280"/>
      <c r="T538" s="280"/>
      <c r="U538" s="280"/>
      <c r="V538" s="280"/>
      <c r="W538" s="280"/>
      <c r="X538" s="280"/>
      <c r="Y538" s="280"/>
      <c r="Z538" s="280"/>
      <c r="AA538" s="280"/>
      <c r="AB538" s="280"/>
      <c r="AC538" s="280"/>
      <c r="AD538" s="280"/>
      <c r="AE538" s="280"/>
      <c r="AF538" s="280"/>
      <c r="AG538" s="280"/>
      <c r="AH538" s="280"/>
      <c r="AI538" s="280"/>
      <c r="AJ538" s="280"/>
      <c r="AK538" s="280"/>
      <c r="AL538" s="280"/>
      <c r="AM538" s="280"/>
      <c r="AN538" s="280"/>
      <c r="AO538" s="280"/>
      <c r="AP538" s="280"/>
      <c r="AQ538" s="280"/>
      <c r="AR538" s="280"/>
      <c r="AS538" s="280"/>
      <c r="AT538" s="280"/>
      <c r="AU538" s="280"/>
    </row>
    <row r="539" spans="18:47" ht="12.75">
      <c r="R539" s="280"/>
      <c r="S539" s="280"/>
      <c r="T539" s="280"/>
      <c r="U539" s="280"/>
      <c r="V539" s="280"/>
      <c r="W539" s="280"/>
      <c r="X539" s="280"/>
      <c r="Y539" s="280"/>
      <c r="Z539" s="280"/>
      <c r="AA539" s="280"/>
      <c r="AB539" s="280"/>
      <c r="AC539" s="280"/>
      <c r="AD539" s="280"/>
      <c r="AE539" s="280"/>
      <c r="AF539" s="280"/>
      <c r="AG539" s="280"/>
      <c r="AH539" s="280"/>
      <c r="AI539" s="280"/>
      <c r="AJ539" s="280"/>
      <c r="AK539" s="280"/>
      <c r="AL539" s="280"/>
      <c r="AM539" s="280"/>
      <c r="AN539" s="280"/>
      <c r="AO539" s="280"/>
      <c r="AP539" s="280"/>
      <c r="AQ539" s="280"/>
      <c r="AR539" s="280"/>
      <c r="AS539" s="280"/>
      <c r="AT539" s="280"/>
      <c r="AU539" s="280"/>
    </row>
    <row r="540" spans="18:47" ht="12.75">
      <c r="R540" s="280"/>
      <c r="S540" s="280"/>
      <c r="T540" s="280"/>
      <c r="U540" s="280"/>
      <c r="V540" s="280"/>
      <c r="W540" s="280"/>
      <c r="X540" s="280"/>
      <c r="Y540" s="280"/>
      <c r="Z540" s="280"/>
      <c r="AA540" s="280"/>
      <c r="AB540" s="280"/>
      <c r="AC540" s="280"/>
      <c r="AD540" s="280"/>
      <c r="AE540" s="280"/>
      <c r="AF540" s="280"/>
      <c r="AG540" s="280"/>
      <c r="AH540" s="280"/>
      <c r="AI540" s="280"/>
      <c r="AJ540" s="280"/>
      <c r="AK540" s="280"/>
      <c r="AL540" s="280"/>
      <c r="AM540" s="280"/>
      <c r="AN540" s="280"/>
      <c r="AO540" s="280"/>
      <c r="AP540" s="280"/>
      <c r="AQ540" s="280"/>
      <c r="AR540" s="280"/>
      <c r="AS540" s="280"/>
      <c r="AT540" s="280"/>
      <c r="AU540" s="280"/>
    </row>
    <row r="541" spans="18:47" ht="12.75">
      <c r="R541" s="280"/>
      <c r="S541" s="280"/>
      <c r="T541" s="280"/>
      <c r="U541" s="280"/>
      <c r="V541" s="280"/>
      <c r="W541" s="280"/>
      <c r="X541" s="280"/>
      <c r="Y541" s="280"/>
      <c r="Z541" s="280"/>
      <c r="AA541" s="280"/>
      <c r="AB541" s="280"/>
      <c r="AC541" s="280"/>
      <c r="AD541" s="280"/>
      <c r="AE541" s="280"/>
      <c r="AF541" s="280"/>
      <c r="AG541" s="280"/>
      <c r="AH541" s="280"/>
      <c r="AI541" s="280"/>
      <c r="AJ541" s="280"/>
      <c r="AK541" s="280"/>
      <c r="AL541" s="280"/>
      <c r="AM541" s="280"/>
      <c r="AN541" s="280"/>
      <c r="AO541" s="280"/>
      <c r="AP541" s="280"/>
      <c r="AQ541" s="280"/>
      <c r="AR541" s="280"/>
      <c r="AS541" s="280"/>
      <c r="AT541" s="280"/>
      <c r="AU541" s="280"/>
    </row>
    <row r="542" spans="18:47" ht="12.75">
      <c r="R542" s="280"/>
      <c r="S542" s="280"/>
      <c r="T542" s="280"/>
      <c r="U542" s="280"/>
      <c r="V542" s="280"/>
      <c r="W542" s="280"/>
      <c r="X542" s="280"/>
      <c r="Y542" s="280"/>
      <c r="Z542" s="280"/>
      <c r="AA542" s="280"/>
      <c r="AB542" s="280"/>
      <c r="AC542" s="280"/>
      <c r="AD542" s="280"/>
      <c r="AE542" s="280"/>
      <c r="AF542" s="280"/>
      <c r="AG542" s="280"/>
      <c r="AH542" s="280"/>
      <c r="AI542" s="280"/>
      <c r="AJ542" s="280"/>
      <c r="AK542" s="280"/>
      <c r="AL542" s="280"/>
      <c r="AM542" s="280"/>
      <c r="AN542" s="280"/>
      <c r="AO542" s="280"/>
      <c r="AP542" s="280"/>
      <c r="AQ542" s="280"/>
      <c r="AR542" s="280"/>
      <c r="AS542" s="280"/>
      <c r="AT542" s="280"/>
      <c r="AU542" s="280"/>
    </row>
    <row r="543" spans="18:47" ht="12.75">
      <c r="R543" s="280"/>
      <c r="S543" s="280"/>
      <c r="T543" s="280"/>
      <c r="U543" s="280"/>
      <c r="V543" s="280"/>
      <c r="W543" s="280"/>
      <c r="X543" s="280"/>
      <c r="Y543" s="280"/>
      <c r="Z543" s="280"/>
      <c r="AA543" s="280"/>
      <c r="AB543" s="280"/>
      <c r="AC543" s="280"/>
      <c r="AD543" s="280"/>
      <c r="AE543" s="280"/>
      <c r="AF543" s="280"/>
      <c r="AG543" s="280"/>
      <c r="AH543" s="280"/>
      <c r="AI543" s="280"/>
      <c r="AJ543" s="280"/>
      <c r="AK543" s="280"/>
      <c r="AL543" s="280"/>
      <c r="AM543" s="280"/>
      <c r="AN543" s="280"/>
      <c r="AO543" s="280"/>
      <c r="AP543" s="280"/>
      <c r="AQ543" s="280"/>
      <c r="AR543" s="280"/>
      <c r="AS543" s="280"/>
      <c r="AT543" s="280"/>
      <c r="AU543" s="280"/>
    </row>
    <row r="544" spans="18:47" ht="12.75">
      <c r="R544" s="280"/>
      <c r="S544" s="280"/>
      <c r="T544" s="280"/>
      <c r="U544" s="280"/>
      <c r="V544" s="280"/>
      <c r="W544" s="280"/>
      <c r="X544" s="280"/>
      <c r="Y544" s="280"/>
      <c r="Z544" s="280"/>
      <c r="AA544" s="280"/>
      <c r="AB544" s="280"/>
      <c r="AC544" s="280"/>
      <c r="AD544" s="280"/>
      <c r="AE544" s="280"/>
      <c r="AF544" s="280"/>
      <c r="AG544" s="280"/>
      <c r="AH544" s="280"/>
      <c r="AI544" s="280"/>
      <c r="AJ544" s="280"/>
      <c r="AK544" s="280"/>
      <c r="AL544" s="280"/>
      <c r="AM544" s="280"/>
      <c r="AN544" s="280"/>
      <c r="AO544" s="280"/>
      <c r="AP544" s="280"/>
      <c r="AQ544" s="280"/>
      <c r="AR544" s="280"/>
      <c r="AS544" s="280"/>
      <c r="AT544" s="280"/>
      <c r="AU544" s="280"/>
    </row>
    <row r="545" spans="18:47" ht="12.75">
      <c r="R545" s="280"/>
      <c r="S545" s="280"/>
      <c r="T545" s="280"/>
      <c r="U545" s="280"/>
      <c r="V545" s="280"/>
      <c r="W545" s="280"/>
      <c r="X545" s="280"/>
      <c r="Y545" s="280"/>
      <c r="Z545" s="280"/>
      <c r="AA545" s="280"/>
      <c r="AB545" s="280"/>
      <c r="AC545" s="280"/>
      <c r="AD545" s="280"/>
      <c r="AE545" s="280"/>
      <c r="AF545" s="280"/>
      <c r="AG545" s="280"/>
      <c r="AH545" s="280"/>
      <c r="AI545" s="280"/>
      <c r="AJ545" s="280"/>
      <c r="AK545" s="280"/>
      <c r="AL545" s="280"/>
      <c r="AM545" s="280"/>
      <c r="AN545" s="280"/>
      <c r="AO545" s="280"/>
      <c r="AP545" s="280"/>
      <c r="AQ545" s="280"/>
      <c r="AR545" s="280"/>
      <c r="AS545" s="280"/>
      <c r="AT545" s="280"/>
      <c r="AU545" s="280"/>
    </row>
    <row r="546" spans="18:47" ht="12.75">
      <c r="R546" s="280"/>
      <c r="S546" s="280"/>
      <c r="T546" s="280"/>
      <c r="U546" s="280"/>
      <c r="V546" s="280"/>
      <c r="W546" s="280"/>
      <c r="X546" s="280"/>
      <c r="Y546" s="280"/>
      <c r="Z546" s="280"/>
      <c r="AA546" s="280"/>
      <c r="AB546" s="280"/>
      <c r="AC546" s="280"/>
      <c r="AD546" s="280"/>
      <c r="AE546" s="280"/>
      <c r="AF546" s="280"/>
      <c r="AG546" s="280"/>
      <c r="AH546" s="280"/>
      <c r="AI546" s="280"/>
      <c r="AJ546" s="280"/>
      <c r="AK546" s="280"/>
      <c r="AL546" s="280"/>
      <c r="AM546" s="280"/>
      <c r="AN546" s="280"/>
      <c r="AO546" s="280"/>
      <c r="AP546" s="280"/>
      <c r="AQ546" s="280"/>
      <c r="AR546" s="280"/>
      <c r="AS546" s="280"/>
      <c r="AT546" s="280"/>
      <c r="AU546" s="280"/>
    </row>
    <row r="547" spans="18:47" ht="12.75">
      <c r="R547" s="280"/>
      <c r="S547" s="280"/>
      <c r="T547" s="280"/>
      <c r="U547" s="280"/>
      <c r="V547" s="280"/>
      <c r="W547" s="280"/>
      <c r="X547" s="280"/>
      <c r="Y547" s="280"/>
      <c r="Z547" s="280"/>
      <c r="AA547" s="280"/>
      <c r="AB547" s="280"/>
      <c r="AC547" s="280"/>
      <c r="AD547" s="280"/>
      <c r="AE547" s="280"/>
      <c r="AF547" s="280"/>
      <c r="AG547" s="280"/>
      <c r="AH547" s="280"/>
      <c r="AI547" s="280"/>
      <c r="AJ547" s="280"/>
      <c r="AK547" s="280"/>
      <c r="AL547" s="280"/>
      <c r="AM547" s="280"/>
      <c r="AN547" s="280"/>
      <c r="AO547" s="280"/>
      <c r="AP547" s="280"/>
      <c r="AQ547" s="280"/>
      <c r="AR547" s="280"/>
      <c r="AS547" s="280"/>
      <c r="AT547" s="280"/>
      <c r="AU547" s="280"/>
    </row>
    <row r="548" spans="18:47" ht="12.75">
      <c r="R548" s="280"/>
      <c r="S548" s="280"/>
      <c r="T548" s="280"/>
      <c r="U548" s="280"/>
      <c r="V548" s="280"/>
      <c r="W548" s="280"/>
      <c r="X548" s="280"/>
      <c r="Y548" s="280"/>
      <c r="Z548" s="280"/>
      <c r="AA548" s="280"/>
      <c r="AB548" s="280"/>
      <c r="AC548" s="280"/>
      <c r="AD548" s="280"/>
      <c r="AE548" s="280"/>
      <c r="AF548" s="280"/>
      <c r="AG548" s="280"/>
      <c r="AH548" s="280"/>
      <c r="AI548" s="280"/>
      <c r="AJ548" s="280"/>
      <c r="AK548" s="280"/>
      <c r="AL548" s="280"/>
      <c r="AM548" s="280"/>
      <c r="AN548" s="280"/>
      <c r="AO548" s="280"/>
      <c r="AP548" s="280"/>
      <c r="AQ548" s="280"/>
      <c r="AR548" s="280"/>
      <c r="AS548" s="280"/>
      <c r="AT548" s="280"/>
      <c r="AU548" s="280"/>
    </row>
    <row r="549" spans="18:47" ht="12.75">
      <c r="R549" s="280"/>
      <c r="S549" s="280"/>
      <c r="T549" s="280"/>
      <c r="U549" s="280"/>
      <c r="V549" s="280"/>
      <c r="W549" s="280"/>
      <c r="X549" s="280"/>
      <c r="Y549" s="280"/>
      <c r="Z549" s="280"/>
      <c r="AA549" s="280"/>
      <c r="AB549" s="280"/>
      <c r="AC549" s="280"/>
      <c r="AD549" s="280"/>
      <c r="AE549" s="280"/>
      <c r="AF549" s="280"/>
      <c r="AG549" s="280"/>
      <c r="AH549" s="280"/>
      <c r="AI549" s="280"/>
      <c r="AJ549" s="280"/>
      <c r="AK549" s="280"/>
      <c r="AL549" s="280"/>
      <c r="AM549" s="280"/>
      <c r="AN549" s="280"/>
      <c r="AO549" s="280"/>
      <c r="AP549" s="280"/>
      <c r="AQ549" s="280"/>
      <c r="AR549" s="280"/>
      <c r="AS549" s="280"/>
      <c r="AT549" s="280"/>
      <c r="AU549" s="280"/>
    </row>
    <row r="550" spans="18:47" ht="12.75">
      <c r="R550" s="280"/>
      <c r="S550" s="280"/>
      <c r="T550" s="280"/>
      <c r="U550" s="280"/>
      <c r="V550" s="280"/>
      <c r="W550" s="280"/>
      <c r="X550" s="280"/>
      <c r="Y550" s="280"/>
      <c r="Z550" s="280"/>
      <c r="AA550" s="280"/>
      <c r="AB550" s="280"/>
      <c r="AC550" s="280"/>
      <c r="AD550" s="280"/>
      <c r="AE550" s="280"/>
      <c r="AF550" s="280"/>
      <c r="AG550" s="280"/>
      <c r="AH550" s="280"/>
      <c r="AI550" s="280"/>
      <c r="AJ550" s="280"/>
      <c r="AK550" s="280"/>
      <c r="AL550" s="280"/>
      <c r="AM550" s="280"/>
      <c r="AN550" s="280"/>
      <c r="AO550" s="280"/>
      <c r="AP550" s="280"/>
      <c r="AQ550" s="280"/>
      <c r="AR550" s="280"/>
      <c r="AS550" s="280"/>
      <c r="AT550" s="280"/>
      <c r="AU550" s="280"/>
    </row>
    <row r="551" spans="18:47" ht="12.75">
      <c r="R551" s="280"/>
      <c r="S551" s="280"/>
      <c r="T551" s="280"/>
      <c r="U551" s="280"/>
      <c r="V551" s="280"/>
      <c r="W551" s="280"/>
      <c r="X551" s="280"/>
      <c r="Y551" s="280"/>
      <c r="Z551" s="280"/>
      <c r="AA551" s="280"/>
      <c r="AB551" s="280"/>
      <c r="AC551" s="280"/>
      <c r="AD551" s="280"/>
      <c r="AE551" s="280"/>
      <c r="AF551" s="280"/>
      <c r="AG551" s="280"/>
      <c r="AH551" s="280"/>
      <c r="AI551" s="280"/>
      <c r="AJ551" s="280"/>
      <c r="AK551" s="280"/>
      <c r="AL551" s="280"/>
      <c r="AM551" s="280"/>
      <c r="AN551" s="280"/>
      <c r="AO551" s="280"/>
      <c r="AP551" s="280"/>
      <c r="AQ551" s="280"/>
      <c r="AR551" s="280"/>
      <c r="AS551" s="280"/>
      <c r="AT551" s="280"/>
      <c r="AU551" s="280"/>
    </row>
    <row r="552" spans="18:47" ht="12.75">
      <c r="R552" s="280"/>
      <c r="S552" s="280"/>
      <c r="T552" s="280"/>
      <c r="U552" s="280"/>
      <c r="V552" s="280"/>
      <c r="W552" s="280"/>
      <c r="X552" s="280"/>
      <c r="Y552" s="280"/>
      <c r="Z552" s="280"/>
      <c r="AA552" s="280"/>
      <c r="AB552" s="280"/>
      <c r="AC552" s="280"/>
      <c r="AD552" s="280"/>
      <c r="AE552" s="280"/>
      <c r="AF552" s="280"/>
      <c r="AG552" s="280"/>
      <c r="AH552" s="280"/>
      <c r="AI552" s="280"/>
      <c r="AJ552" s="280"/>
      <c r="AK552" s="280"/>
      <c r="AL552" s="280"/>
      <c r="AM552" s="280"/>
      <c r="AN552" s="280"/>
      <c r="AO552" s="280"/>
      <c r="AP552" s="280"/>
      <c r="AQ552" s="280"/>
      <c r="AR552" s="280"/>
      <c r="AS552" s="280"/>
      <c r="AT552" s="280"/>
      <c r="AU552" s="280"/>
    </row>
    <row r="553" spans="18:47" ht="12.75">
      <c r="R553" s="280"/>
      <c r="S553" s="280"/>
      <c r="T553" s="280"/>
      <c r="U553" s="280"/>
      <c r="V553" s="280"/>
      <c r="W553" s="280"/>
      <c r="X553" s="280"/>
      <c r="Y553" s="280"/>
      <c r="Z553" s="280"/>
      <c r="AA553" s="280"/>
      <c r="AB553" s="280"/>
      <c r="AC553" s="280"/>
      <c r="AD553" s="280"/>
      <c r="AE553" s="280"/>
      <c r="AF553" s="280"/>
      <c r="AG553" s="280"/>
      <c r="AH553" s="280"/>
      <c r="AI553" s="280"/>
      <c r="AJ553" s="280"/>
      <c r="AK553" s="280"/>
      <c r="AL553" s="280"/>
      <c r="AM553" s="280"/>
      <c r="AN553" s="280"/>
      <c r="AO553" s="280"/>
      <c r="AP553" s="280"/>
      <c r="AQ553" s="280"/>
      <c r="AR553" s="280"/>
      <c r="AS553" s="280"/>
      <c r="AT553" s="280"/>
      <c r="AU553" s="280"/>
    </row>
    <row r="554" spans="18:47" ht="12.75">
      <c r="R554" s="280"/>
      <c r="S554" s="280"/>
      <c r="T554" s="280"/>
      <c r="U554" s="280"/>
      <c r="V554" s="280"/>
      <c r="W554" s="280"/>
      <c r="X554" s="280"/>
      <c r="Y554" s="280"/>
      <c r="Z554" s="280"/>
      <c r="AA554" s="280"/>
      <c r="AB554" s="280"/>
      <c r="AC554" s="280"/>
      <c r="AD554" s="280"/>
      <c r="AE554" s="280"/>
      <c r="AF554" s="280"/>
      <c r="AG554" s="280"/>
      <c r="AH554" s="280"/>
      <c r="AI554" s="280"/>
      <c r="AJ554" s="280"/>
      <c r="AK554" s="280"/>
      <c r="AL554" s="280"/>
      <c r="AM554" s="280"/>
      <c r="AN554" s="280"/>
      <c r="AO554" s="280"/>
      <c r="AP554" s="280"/>
      <c r="AQ554" s="280"/>
      <c r="AR554" s="280"/>
      <c r="AS554" s="280"/>
      <c r="AT554" s="280"/>
      <c r="AU554" s="280"/>
    </row>
    <row r="555" spans="18:47" ht="12.75">
      <c r="R555" s="280"/>
      <c r="S555" s="280"/>
      <c r="T555" s="280"/>
      <c r="U555" s="280"/>
      <c r="V555" s="280"/>
      <c r="W555" s="280"/>
      <c r="X555" s="280"/>
      <c r="Y555" s="280"/>
      <c r="Z555" s="280"/>
      <c r="AA555" s="280"/>
      <c r="AB555" s="280"/>
      <c r="AC555" s="280"/>
      <c r="AD555" s="280"/>
      <c r="AE555" s="280"/>
      <c r="AF555" s="280"/>
      <c r="AG555" s="280"/>
      <c r="AH555" s="280"/>
      <c r="AI555" s="280"/>
      <c r="AJ555" s="280"/>
      <c r="AK555" s="280"/>
      <c r="AL555" s="280"/>
      <c r="AM555" s="280"/>
      <c r="AN555" s="280"/>
      <c r="AO555" s="280"/>
      <c r="AP555" s="280"/>
      <c r="AQ555" s="280"/>
      <c r="AR555" s="280"/>
      <c r="AS555" s="280"/>
      <c r="AT555" s="280"/>
      <c r="AU555" s="280"/>
    </row>
    <row r="556" spans="18:47" ht="12.75">
      <c r="R556" s="280"/>
      <c r="S556" s="280"/>
      <c r="T556" s="280"/>
      <c r="U556" s="280"/>
      <c r="V556" s="280"/>
      <c r="W556" s="280"/>
      <c r="X556" s="280"/>
      <c r="Y556" s="280"/>
      <c r="Z556" s="280"/>
      <c r="AA556" s="280"/>
      <c r="AB556" s="280"/>
      <c r="AC556" s="280"/>
      <c r="AD556" s="280"/>
      <c r="AE556" s="280"/>
      <c r="AF556" s="280"/>
      <c r="AG556" s="280"/>
      <c r="AH556" s="280"/>
      <c r="AI556" s="280"/>
      <c r="AJ556" s="280"/>
      <c r="AK556" s="280"/>
      <c r="AL556" s="280"/>
      <c r="AM556" s="280"/>
      <c r="AN556" s="280"/>
      <c r="AO556" s="280"/>
      <c r="AP556" s="280"/>
      <c r="AQ556" s="280"/>
      <c r="AR556" s="280"/>
      <c r="AS556" s="280"/>
      <c r="AT556" s="280"/>
      <c r="AU556" s="280"/>
    </row>
    <row r="557" spans="18:47" ht="12.75">
      <c r="R557" s="280"/>
      <c r="S557" s="280"/>
      <c r="T557" s="280"/>
      <c r="U557" s="280"/>
      <c r="V557" s="280"/>
      <c r="W557" s="280"/>
      <c r="X557" s="280"/>
      <c r="Y557" s="280"/>
      <c r="Z557" s="280"/>
      <c r="AA557" s="280"/>
      <c r="AB557" s="280"/>
      <c r="AC557" s="280"/>
      <c r="AD557" s="280"/>
      <c r="AE557" s="280"/>
      <c r="AF557" s="280"/>
      <c r="AG557" s="280"/>
      <c r="AH557" s="280"/>
      <c r="AI557" s="280"/>
      <c r="AJ557" s="280"/>
      <c r="AK557" s="280"/>
      <c r="AL557" s="280"/>
      <c r="AM557" s="280"/>
      <c r="AN557" s="280"/>
      <c r="AO557" s="280"/>
      <c r="AP557" s="280"/>
      <c r="AQ557" s="280"/>
      <c r="AR557" s="280"/>
      <c r="AS557" s="280"/>
      <c r="AT557" s="280"/>
      <c r="AU557" s="280"/>
    </row>
    <row r="558" spans="18:47" ht="12.75">
      <c r="R558" s="280"/>
      <c r="S558" s="280"/>
      <c r="T558" s="280"/>
      <c r="U558" s="280"/>
      <c r="V558" s="280"/>
      <c r="W558" s="280"/>
      <c r="X558" s="280"/>
      <c r="Y558" s="280"/>
      <c r="Z558" s="280"/>
      <c r="AA558" s="280"/>
      <c r="AB558" s="280"/>
      <c r="AC558" s="280"/>
      <c r="AD558" s="280"/>
      <c r="AE558" s="280"/>
      <c r="AF558" s="280"/>
      <c r="AG558" s="280"/>
      <c r="AH558" s="280"/>
      <c r="AI558" s="280"/>
      <c r="AJ558" s="280"/>
      <c r="AK558" s="280"/>
      <c r="AL558" s="280"/>
      <c r="AM558" s="280"/>
      <c r="AN558" s="280"/>
      <c r="AO558" s="280"/>
      <c r="AP558" s="280"/>
      <c r="AQ558" s="280"/>
      <c r="AR558" s="280"/>
      <c r="AS558" s="280"/>
      <c r="AT558" s="280"/>
      <c r="AU558" s="280"/>
    </row>
    <row r="559" spans="18:47" ht="12.75">
      <c r="R559" s="280"/>
      <c r="S559" s="280"/>
      <c r="T559" s="280"/>
      <c r="U559" s="280"/>
      <c r="V559" s="280"/>
      <c r="W559" s="280"/>
      <c r="X559" s="280"/>
      <c r="Y559" s="280"/>
      <c r="Z559" s="280"/>
      <c r="AA559" s="280"/>
      <c r="AB559" s="280"/>
      <c r="AC559" s="280"/>
      <c r="AD559" s="280"/>
      <c r="AE559" s="280"/>
      <c r="AF559" s="280"/>
      <c r="AG559" s="280"/>
      <c r="AH559" s="280"/>
      <c r="AI559" s="280"/>
      <c r="AJ559" s="280"/>
      <c r="AK559" s="280"/>
      <c r="AL559" s="280"/>
      <c r="AM559" s="280"/>
      <c r="AN559" s="280"/>
      <c r="AO559" s="280"/>
      <c r="AP559" s="280"/>
      <c r="AQ559" s="280"/>
      <c r="AR559" s="280"/>
      <c r="AS559" s="280"/>
      <c r="AT559" s="280"/>
      <c r="AU559" s="280"/>
    </row>
    <row r="560" spans="18:47" ht="12.75">
      <c r="R560" s="280"/>
      <c r="S560" s="280"/>
      <c r="T560" s="280"/>
      <c r="U560" s="280"/>
      <c r="V560" s="280"/>
      <c r="W560" s="280"/>
      <c r="X560" s="280"/>
      <c r="Y560" s="280"/>
      <c r="Z560" s="280"/>
      <c r="AA560" s="280"/>
      <c r="AB560" s="280"/>
      <c r="AC560" s="280"/>
      <c r="AD560" s="280"/>
      <c r="AE560" s="280"/>
      <c r="AF560" s="280"/>
      <c r="AG560" s="280"/>
      <c r="AH560" s="280"/>
      <c r="AI560" s="280"/>
      <c r="AJ560" s="280"/>
      <c r="AK560" s="280"/>
      <c r="AL560" s="280"/>
      <c r="AM560" s="280"/>
      <c r="AN560" s="280"/>
      <c r="AO560" s="280"/>
      <c r="AP560" s="280"/>
      <c r="AQ560" s="280"/>
      <c r="AR560" s="280"/>
      <c r="AS560" s="280"/>
      <c r="AT560" s="280"/>
      <c r="AU560" s="280"/>
    </row>
    <row r="561" spans="18:47" ht="12.75">
      <c r="R561" s="280"/>
      <c r="S561" s="280"/>
      <c r="T561" s="280"/>
      <c r="U561" s="280"/>
      <c r="V561" s="280"/>
      <c r="W561" s="280"/>
      <c r="X561" s="280"/>
      <c r="Y561" s="280"/>
      <c r="Z561" s="280"/>
      <c r="AA561" s="280"/>
      <c r="AB561" s="280"/>
      <c r="AC561" s="280"/>
      <c r="AD561" s="280"/>
      <c r="AE561" s="280"/>
      <c r="AF561" s="280"/>
      <c r="AG561" s="280"/>
      <c r="AH561" s="280"/>
      <c r="AI561" s="280"/>
      <c r="AJ561" s="280"/>
      <c r="AK561" s="280"/>
      <c r="AL561" s="280"/>
      <c r="AM561" s="280"/>
      <c r="AN561" s="280"/>
      <c r="AO561" s="280"/>
      <c r="AP561" s="280"/>
      <c r="AQ561" s="280"/>
      <c r="AR561" s="280"/>
      <c r="AS561" s="280"/>
      <c r="AT561" s="280"/>
      <c r="AU561" s="280"/>
    </row>
    <row r="562" spans="18:47" ht="12.75">
      <c r="R562" s="280"/>
      <c r="S562" s="280"/>
      <c r="T562" s="280"/>
      <c r="U562" s="280"/>
      <c r="V562" s="280"/>
      <c r="W562" s="280"/>
      <c r="X562" s="280"/>
      <c r="Y562" s="280"/>
      <c r="Z562" s="280"/>
      <c r="AA562" s="280"/>
      <c r="AB562" s="280"/>
      <c r="AC562" s="280"/>
      <c r="AD562" s="280"/>
      <c r="AE562" s="280"/>
      <c r="AF562" s="280"/>
      <c r="AG562" s="280"/>
      <c r="AH562" s="280"/>
      <c r="AI562" s="280"/>
      <c r="AJ562" s="280"/>
      <c r="AK562" s="280"/>
      <c r="AL562" s="280"/>
      <c r="AM562" s="280"/>
      <c r="AN562" s="280"/>
      <c r="AO562" s="280"/>
      <c r="AP562" s="280"/>
      <c r="AQ562" s="280"/>
      <c r="AR562" s="280"/>
      <c r="AS562" s="280"/>
      <c r="AT562" s="280"/>
      <c r="AU562" s="280"/>
    </row>
    <row r="563" spans="18:47" ht="12.75">
      <c r="R563" s="280"/>
      <c r="S563" s="280"/>
      <c r="T563" s="280"/>
      <c r="U563" s="280"/>
      <c r="V563" s="280"/>
      <c r="W563" s="280"/>
      <c r="X563" s="280"/>
      <c r="Y563" s="280"/>
      <c r="Z563" s="280"/>
      <c r="AA563" s="280"/>
      <c r="AB563" s="280"/>
      <c r="AC563" s="280"/>
      <c r="AD563" s="280"/>
      <c r="AE563" s="280"/>
      <c r="AF563" s="280"/>
      <c r="AG563" s="280"/>
      <c r="AH563" s="280"/>
      <c r="AI563" s="280"/>
      <c r="AJ563" s="280"/>
      <c r="AK563" s="280"/>
      <c r="AL563" s="280"/>
      <c r="AM563" s="280"/>
      <c r="AN563" s="280"/>
      <c r="AO563" s="280"/>
      <c r="AP563" s="280"/>
      <c r="AQ563" s="280"/>
      <c r="AR563" s="280"/>
      <c r="AS563" s="280"/>
      <c r="AT563" s="280"/>
      <c r="AU563" s="280"/>
    </row>
    <row r="564" spans="18:47" ht="12.75">
      <c r="R564" s="280"/>
      <c r="S564" s="280"/>
      <c r="T564" s="280"/>
      <c r="U564" s="280"/>
      <c r="V564" s="280"/>
      <c r="W564" s="280"/>
      <c r="X564" s="280"/>
      <c r="Y564" s="280"/>
      <c r="Z564" s="280"/>
      <c r="AA564" s="280"/>
      <c r="AB564" s="280"/>
      <c r="AC564" s="280"/>
      <c r="AD564" s="280"/>
      <c r="AE564" s="280"/>
      <c r="AF564" s="280"/>
      <c r="AG564" s="280"/>
      <c r="AH564" s="280"/>
      <c r="AI564" s="280"/>
      <c r="AJ564" s="280"/>
      <c r="AK564" s="280"/>
      <c r="AL564" s="280"/>
      <c r="AM564" s="280"/>
      <c r="AN564" s="280"/>
      <c r="AO564" s="280"/>
      <c r="AP564" s="280"/>
      <c r="AQ564" s="280"/>
      <c r="AR564" s="280"/>
      <c r="AS564" s="280"/>
      <c r="AT564" s="280"/>
      <c r="AU564" s="280"/>
    </row>
    <row r="565" spans="18:47" ht="12.75">
      <c r="R565" s="280"/>
      <c r="S565" s="280"/>
      <c r="T565" s="280"/>
      <c r="U565" s="280"/>
      <c r="V565" s="280"/>
      <c r="W565" s="280"/>
      <c r="X565" s="280"/>
      <c r="Y565" s="280"/>
      <c r="Z565" s="280"/>
      <c r="AA565" s="280"/>
      <c r="AB565" s="280"/>
      <c r="AC565" s="280"/>
      <c r="AD565" s="280"/>
      <c r="AE565" s="280"/>
      <c r="AF565" s="280"/>
      <c r="AG565" s="280"/>
      <c r="AH565" s="280"/>
      <c r="AI565" s="280"/>
      <c r="AJ565" s="280"/>
      <c r="AK565" s="280"/>
      <c r="AL565" s="280"/>
      <c r="AM565" s="280"/>
      <c r="AN565" s="280"/>
      <c r="AO565" s="280"/>
      <c r="AP565" s="280"/>
      <c r="AQ565" s="280"/>
      <c r="AR565" s="280"/>
      <c r="AS565" s="280"/>
      <c r="AT565" s="280"/>
      <c r="AU565" s="280"/>
    </row>
    <row r="566" spans="18:47" ht="12.75">
      <c r="R566" s="280"/>
      <c r="S566" s="280"/>
      <c r="T566" s="280"/>
      <c r="U566" s="280"/>
      <c r="V566" s="280"/>
      <c r="W566" s="280"/>
      <c r="X566" s="280"/>
      <c r="Y566" s="280"/>
      <c r="Z566" s="280"/>
      <c r="AA566" s="280"/>
      <c r="AB566" s="280"/>
      <c r="AC566" s="280"/>
      <c r="AD566" s="280"/>
      <c r="AE566" s="280"/>
      <c r="AF566" s="280"/>
      <c r="AG566" s="280"/>
      <c r="AH566" s="280"/>
      <c r="AI566" s="280"/>
      <c r="AJ566" s="280"/>
      <c r="AK566" s="280"/>
      <c r="AL566" s="280"/>
      <c r="AM566" s="280"/>
      <c r="AN566" s="280"/>
      <c r="AO566" s="280"/>
      <c r="AP566" s="280"/>
      <c r="AQ566" s="280"/>
      <c r="AR566" s="280"/>
      <c r="AS566" s="280"/>
      <c r="AT566" s="280"/>
      <c r="AU566" s="280"/>
    </row>
    <row r="567" spans="18:47" ht="12.75">
      <c r="R567" s="280"/>
      <c r="S567" s="280"/>
      <c r="T567" s="280"/>
      <c r="U567" s="280"/>
      <c r="V567" s="280"/>
      <c r="W567" s="280"/>
      <c r="X567" s="280"/>
      <c r="Y567" s="280"/>
      <c r="Z567" s="280"/>
      <c r="AA567" s="280"/>
      <c r="AB567" s="280"/>
      <c r="AC567" s="280"/>
      <c r="AD567" s="280"/>
      <c r="AE567" s="280"/>
      <c r="AF567" s="280"/>
      <c r="AG567" s="280"/>
      <c r="AH567" s="280"/>
      <c r="AI567" s="280"/>
      <c r="AJ567" s="280"/>
      <c r="AK567" s="280"/>
      <c r="AL567" s="280"/>
      <c r="AM567" s="280"/>
      <c r="AN567" s="280"/>
      <c r="AO567" s="280"/>
      <c r="AP567" s="280"/>
      <c r="AQ567" s="280"/>
      <c r="AR567" s="280"/>
      <c r="AS567" s="280"/>
      <c r="AT567" s="280"/>
      <c r="AU567" s="280"/>
    </row>
    <row r="568" spans="18:47" ht="12.75">
      <c r="R568" s="280"/>
      <c r="S568" s="280"/>
      <c r="T568" s="280"/>
      <c r="U568" s="280"/>
      <c r="V568" s="280"/>
      <c r="W568" s="280"/>
      <c r="X568" s="280"/>
      <c r="Y568" s="280"/>
      <c r="Z568" s="280"/>
      <c r="AA568" s="280"/>
      <c r="AB568" s="280"/>
      <c r="AC568" s="280"/>
      <c r="AD568" s="280"/>
      <c r="AE568" s="280"/>
      <c r="AF568" s="280"/>
      <c r="AG568" s="280"/>
      <c r="AH568" s="280"/>
      <c r="AI568" s="280"/>
      <c r="AJ568" s="280"/>
      <c r="AK568" s="280"/>
      <c r="AL568" s="280"/>
      <c r="AM568" s="280"/>
      <c r="AN568" s="280"/>
      <c r="AO568" s="280"/>
      <c r="AP568" s="280"/>
      <c r="AQ568" s="280"/>
      <c r="AR568" s="280"/>
      <c r="AS568" s="280"/>
      <c r="AT568" s="280"/>
      <c r="AU568" s="280"/>
    </row>
    <row r="569" spans="18:47" ht="12.75">
      <c r="R569" s="280"/>
      <c r="S569" s="280"/>
      <c r="T569" s="280"/>
      <c r="U569" s="280"/>
      <c r="V569" s="280"/>
      <c r="W569" s="280"/>
      <c r="X569" s="280"/>
      <c r="Y569" s="280"/>
      <c r="Z569" s="280"/>
      <c r="AA569" s="280"/>
      <c r="AB569" s="280"/>
      <c r="AC569" s="280"/>
      <c r="AD569" s="280"/>
      <c r="AE569" s="280"/>
      <c r="AF569" s="280"/>
      <c r="AG569" s="280"/>
      <c r="AH569" s="280"/>
      <c r="AI569" s="280"/>
      <c r="AJ569" s="280"/>
      <c r="AK569" s="280"/>
      <c r="AL569" s="280"/>
      <c r="AM569" s="280"/>
      <c r="AN569" s="280"/>
      <c r="AO569" s="280"/>
      <c r="AP569" s="280"/>
      <c r="AQ569" s="280"/>
      <c r="AR569" s="280"/>
      <c r="AS569" s="280"/>
      <c r="AT569" s="280"/>
      <c r="AU569" s="280"/>
    </row>
    <row r="570" spans="18:47" ht="12.75">
      <c r="R570" s="280"/>
      <c r="S570" s="280"/>
      <c r="T570" s="280"/>
      <c r="U570" s="280"/>
      <c r="V570" s="280"/>
      <c r="W570" s="280"/>
      <c r="X570" s="280"/>
      <c r="Y570" s="280"/>
      <c r="Z570" s="280"/>
      <c r="AA570" s="280"/>
      <c r="AB570" s="280"/>
      <c r="AC570" s="280"/>
      <c r="AD570" s="280"/>
      <c r="AE570" s="280"/>
      <c r="AF570" s="280"/>
      <c r="AG570" s="280"/>
      <c r="AH570" s="280"/>
      <c r="AI570" s="280"/>
      <c r="AJ570" s="280"/>
      <c r="AK570" s="280"/>
      <c r="AL570" s="280"/>
      <c r="AM570" s="280"/>
      <c r="AN570" s="280"/>
      <c r="AO570" s="280"/>
      <c r="AP570" s="280"/>
      <c r="AQ570" s="280"/>
      <c r="AR570" s="280"/>
      <c r="AS570" s="280"/>
      <c r="AT570" s="280"/>
      <c r="AU570" s="280"/>
    </row>
    <row r="571" spans="18:47" ht="12.75">
      <c r="R571" s="280"/>
      <c r="S571" s="280"/>
      <c r="T571" s="280"/>
      <c r="U571" s="280"/>
      <c r="V571" s="280"/>
      <c r="W571" s="280"/>
      <c r="X571" s="280"/>
      <c r="Y571" s="280"/>
      <c r="Z571" s="280"/>
      <c r="AA571" s="280"/>
      <c r="AB571" s="280"/>
      <c r="AC571" s="280"/>
      <c r="AD571" s="280"/>
      <c r="AE571" s="280"/>
      <c r="AF571" s="280"/>
      <c r="AG571" s="280"/>
      <c r="AH571" s="280"/>
      <c r="AI571" s="280"/>
      <c r="AJ571" s="280"/>
      <c r="AK571" s="280"/>
      <c r="AL571" s="280"/>
      <c r="AM571" s="280"/>
      <c r="AN571" s="280"/>
      <c r="AO571" s="280"/>
      <c r="AP571" s="280"/>
      <c r="AQ571" s="280"/>
      <c r="AR571" s="280"/>
      <c r="AS571" s="280"/>
      <c r="AT571" s="280"/>
      <c r="AU571" s="280"/>
    </row>
    <row r="572" spans="18:47" ht="12.75">
      <c r="R572" s="280"/>
      <c r="S572" s="280"/>
      <c r="T572" s="280"/>
      <c r="U572" s="280"/>
      <c r="V572" s="280"/>
      <c r="W572" s="280"/>
      <c r="X572" s="280"/>
      <c r="Y572" s="280"/>
      <c r="Z572" s="280"/>
      <c r="AA572" s="280"/>
      <c r="AB572" s="280"/>
      <c r="AC572" s="280"/>
      <c r="AD572" s="280"/>
      <c r="AE572" s="280"/>
      <c r="AF572" s="280"/>
      <c r="AG572" s="280"/>
      <c r="AH572" s="280"/>
      <c r="AI572" s="280"/>
      <c r="AJ572" s="280"/>
      <c r="AK572" s="280"/>
      <c r="AL572" s="280"/>
      <c r="AM572" s="280"/>
      <c r="AN572" s="280"/>
      <c r="AO572" s="280"/>
      <c r="AP572" s="280"/>
      <c r="AQ572" s="280"/>
      <c r="AR572" s="280"/>
      <c r="AS572" s="280"/>
      <c r="AT572" s="280"/>
      <c r="AU572" s="280"/>
    </row>
    <row r="573" spans="18:47" ht="12.75">
      <c r="R573" s="280"/>
      <c r="S573" s="280"/>
      <c r="T573" s="280"/>
      <c r="U573" s="280"/>
      <c r="V573" s="280"/>
      <c r="W573" s="280"/>
      <c r="X573" s="280"/>
      <c r="Y573" s="280"/>
      <c r="Z573" s="280"/>
      <c r="AA573" s="280"/>
      <c r="AB573" s="280"/>
      <c r="AC573" s="280"/>
      <c r="AD573" s="280"/>
      <c r="AE573" s="280"/>
      <c r="AF573" s="280"/>
      <c r="AG573" s="280"/>
      <c r="AH573" s="280"/>
      <c r="AI573" s="280"/>
      <c r="AJ573" s="280"/>
      <c r="AK573" s="280"/>
      <c r="AL573" s="280"/>
      <c r="AM573" s="280"/>
      <c r="AN573" s="280"/>
      <c r="AO573" s="280"/>
      <c r="AP573" s="280"/>
      <c r="AQ573" s="280"/>
      <c r="AR573" s="280"/>
      <c r="AS573" s="280"/>
      <c r="AT573" s="280"/>
      <c r="AU573" s="280"/>
    </row>
    <row r="574" spans="18:47" ht="12.75">
      <c r="R574" s="280"/>
      <c r="S574" s="280"/>
      <c r="T574" s="280"/>
      <c r="U574" s="280"/>
      <c r="V574" s="280"/>
      <c r="W574" s="280"/>
      <c r="X574" s="280"/>
      <c r="Y574" s="280"/>
      <c r="Z574" s="280"/>
      <c r="AA574" s="280"/>
      <c r="AB574" s="280"/>
      <c r="AC574" s="280"/>
      <c r="AD574" s="280"/>
      <c r="AE574" s="280"/>
      <c r="AF574" s="280"/>
      <c r="AG574" s="280"/>
      <c r="AH574" s="280"/>
      <c r="AI574" s="280"/>
      <c r="AJ574" s="280"/>
      <c r="AK574" s="280"/>
      <c r="AL574" s="280"/>
      <c r="AM574" s="280"/>
      <c r="AN574" s="280"/>
      <c r="AO574" s="280"/>
      <c r="AP574" s="280"/>
      <c r="AQ574" s="280"/>
      <c r="AR574" s="280"/>
      <c r="AS574" s="280"/>
      <c r="AT574" s="280"/>
      <c r="AU574" s="280"/>
    </row>
    <row r="575" spans="18:47" ht="12.75">
      <c r="R575" s="280"/>
      <c r="S575" s="280"/>
      <c r="T575" s="280"/>
      <c r="U575" s="280"/>
      <c r="V575" s="280"/>
      <c r="W575" s="280"/>
      <c r="X575" s="280"/>
      <c r="Y575" s="280"/>
      <c r="Z575" s="280"/>
      <c r="AA575" s="280"/>
      <c r="AB575" s="280"/>
      <c r="AC575" s="280"/>
      <c r="AD575" s="280"/>
      <c r="AE575" s="280"/>
      <c r="AF575" s="280"/>
      <c r="AG575" s="280"/>
      <c r="AH575" s="280"/>
      <c r="AI575" s="280"/>
      <c r="AJ575" s="280"/>
      <c r="AK575" s="280"/>
      <c r="AL575" s="280"/>
      <c r="AM575" s="280"/>
      <c r="AN575" s="280"/>
      <c r="AO575" s="280"/>
      <c r="AP575" s="280"/>
      <c r="AQ575" s="280"/>
      <c r="AR575" s="280"/>
      <c r="AS575" s="280"/>
      <c r="AT575" s="280"/>
      <c r="AU575" s="280"/>
    </row>
    <row r="576" spans="18:47" ht="12.75">
      <c r="R576" s="280"/>
      <c r="S576" s="280"/>
      <c r="T576" s="280"/>
      <c r="U576" s="280"/>
      <c r="V576" s="280"/>
      <c r="W576" s="280"/>
      <c r="X576" s="280"/>
      <c r="Y576" s="280"/>
      <c r="Z576" s="280"/>
      <c r="AA576" s="280"/>
      <c r="AB576" s="280"/>
      <c r="AC576" s="280"/>
      <c r="AD576" s="280"/>
      <c r="AE576" s="280"/>
      <c r="AF576" s="280"/>
      <c r="AG576" s="280"/>
      <c r="AH576" s="280"/>
      <c r="AI576" s="280"/>
      <c r="AJ576" s="280"/>
      <c r="AK576" s="280"/>
      <c r="AL576" s="280"/>
      <c r="AM576" s="280"/>
      <c r="AN576" s="280"/>
      <c r="AO576" s="280"/>
      <c r="AP576" s="280"/>
      <c r="AQ576" s="280"/>
      <c r="AR576" s="280"/>
      <c r="AS576" s="280"/>
      <c r="AT576" s="280"/>
      <c r="AU576" s="280"/>
    </row>
    <row r="577" spans="18:47" ht="12.75">
      <c r="R577" s="280"/>
      <c r="S577" s="280"/>
      <c r="T577" s="280"/>
      <c r="U577" s="280"/>
      <c r="V577" s="280"/>
      <c r="W577" s="280"/>
      <c r="X577" s="280"/>
      <c r="Y577" s="280"/>
      <c r="Z577" s="280"/>
      <c r="AA577" s="280"/>
      <c r="AB577" s="280"/>
      <c r="AC577" s="280"/>
      <c r="AD577" s="280"/>
      <c r="AE577" s="280"/>
      <c r="AF577" s="280"/>
      <c r="AG577" s="280"/>
      <c r="AH577" s="280"/>
      <c r="AI577" s="280"/>
      <c r="AJ577" s="280"/>
      <c r="AK577" s="280"/>
      <c r="AL577" s="280"/>
      <c r="AM577" s="280"/>
      <c r="AN577" s="280"/>
      <c r="AO577" s="280"/>
      <c r="AP577" s="280"/>
      <c r="AQ577" s="280"/>
      <c r="AR577" s="280"/>
      <c r="AS577" s="280"/>
      <c r="AT577" s="280"/>
      <c r="AU577" s="280"/>
    </row>
    <row r="578" spans="18:47" ht="12.75">
      <c r="R578" s="280"/>
      <c r="S578" s="280"/>
      <c r="T578" s="280"/>
      <c r="U578" s="280"/>
      <c r="V578" s="280"/>
      <c r="W578" s="280"/>
      <c r="X578" s="280"/>
      <c r="Y578" s="280"/>
      <c r="Z578" s="280"/>
      <c r="AA578" s="280"/>
      <c r="AB578" s="280"/>
      <c r="AC578" s="280"/>
      <c r="AD578" s="280"/>
      <c r="AE578" s="280"/>
      <c r="AF578" s="280"/>
      <c r="AG578" s="280"/>
      <c r="AH578" s="280"/>
      <c r="AI578" s="280"/>
      <c r="AJ578" s="280"/>
      <c r="AK578" s="280"/>
      <c r="AL578" s="280"/>
      <c r="AM578" s="280"/>
      <c r="AN578" s="280"/>
      <c r="AO578" s="280"/>
      <c r="AP578" s="280"/>
      <c r="AQ578" s="280"/>
      <c r="AR578" s="280"/>
      <c r="AS578" s="280"/>
      <c r="AT578" s="280"/>
      <c r="AU578" s="280"/>
    </row>
    <row r="579" spans="18:47" ht="12.75">
      <c r="R579" s="280"/>
      <c r="S579" s="280"/>
      <c r="T579" s="280"/>
      <c r="U579" s="280"/>
      <c r="V579" s="280"/>
      <c r="W579" s="280"/>
      <c r="X579" s="280"/>
      <c r="Y579" s="280"/>
      <c r="Z579" s="280"/>
      <c r="AA579" s="280"/>
      <c r="AB579" s="280"/>
      <c r="AC579" s="280"/>
      <c r="AD579" s="280"/>
      <c r="AE579" s="280"/>
      <c r="AF579" s="280"/>
      <c r="AG579" s="280"/>
      <c r="AH579" s="280"/>
      <c r="AI579" s="280"/>
      <c r="AJ579" s="280"/>
      <c r="AK579" s="280"/>
      <c r="AL579" s="280"/>
      <c r="AM579" s="280"/>
      <c r="AN579" s="280"/>
      <c r="AO579" s="280"/>
      <c r="AP579" s="280"/>
      <c r="AQ579" s="280"/>
      <c r="AR579" s="280"/>
      <c r="AS579" s="280"/>
      <c r="AT579" s="280"/>
      <c r="AU579" s="280"/>
    </row>
    <row r="580" spans="18:47" ht="12.75">
      <c r="R580" s="280"/>
      <c r="S580" s="280"/>
      <c r="T580" s="280"/>
      <c r="U580" s="280"/>
      <c r="V580" s="280"/>
      <c r="W580" s="280"/>
      <c r="X580" s="280"/>
      <c r="Y580" s="280"/>
      <c r="Z580" s="280"/>
      <c r="AA580" s="280"/>
      <c r="AB580" s="280"/>
      <c r="AC580" s="280"/>
      <c r="AD580" s="280"/>
      <c r="AE580" s="280"/>
      <c r="AF580" s="280"/>
      <c r="AG580" s="280"/>
      <c r="AH580" s="280"/>
      <c r="AI580" s="280"/>
      <c r="AJ580" s="280"/>
      <c r="AK580" s="280"/>
      <c r="AL580" s="280"/>
      <c r="AM580" s="280"/>
      <c r="AN580" s="280"/>
      <c r="AO580" s="280"/>
      <c r="AP580" s="280"/>
      <c r="AQ580" s="280"/>
      <c r="AR580" s="280"/>
      <c r="AS580" s="280"/>
      <c r="AT580" s="280"/>
      <c r="AU580" s="280"/>
    </row>
    <row r="581" spans="18:47" ht="12.75">
      <c r="R581" s="280"/>
      <c r="S581" s="280"/>
      <c r="T581" s="280"/>
      <c r="U581" s="280"/>
      <c r="V581" s="280"/>
      <c r="W581" s="280"/>
      <c r="X581" s="280"/>
      <c r="Y581" s="280"/>
      <c r="Z581" s="280"/>
      <c r="AA581" s="280"/>
      <c r="AB581" s="280"/>
      <c r="AC581" s="280"/>
      <c r="AD581" s="280"/>
      <c r="AE581" s="280"/>
      <c r="AF581" s="280"/>
      <c r="AG581" s="280"/>
      <c r="AH581" s="280"/>
      <c r="AI581" s="280"/>
      <c r="AJ581" s="280"/>
      <c r="AK581" s="280"/>
      <c r="AL581" s="280"/>
      <c r="AM581" s="280"/>
      <c r="AN581" s="280"/>
      <c r="AO581" s="280"/>
      <c r="AP581" s="280"/>
      <c r="AQ581" s="280"/>
      <c r="AR581" s="280"/>
      <c r="AS581" s="280"/>
      <c r="AT581" s="280"/>
      <c r="AU581" s="280"/>
    </row>
    <row r="582" spans="18:47" ht="12.75">
      <c r="R582" s="280"/>
      <c r="S582" s="280"/>
      <c r="T582" s="280"/>
      <c r="U582" s="280"/>
      <c r="V582" s="280"/>
      <c r="W582" s="280"/>
      <c r="X582" s="280"/>
      <c r="Y582" s="280"/>
      <c r="Z582" s="280"/>
      <c r="AA582" s="280"/>
      <c r="AB582" s="280"/>
      <c r="AC582" s="280"/>
      <c r="AD582" s="280"/>
      <c r="AE582" s="280"/>
      <c r="AF582" s="280"/>
      <c r="AG582" s="280"/>
      <c r="AH582" s="280"/>
      <c r="AI582" s="280"/>
      <c r="AJ582" s="280"/>
      <c r="AK582" s="280"/>
      <c r="AL582" s="280"/>
      <c r="AM582" s="280"/>
      <c r="AN582" s="280"/>
      <c r="AO582" s="280"/>
      <c r="AP582" s="280"/>
      <c r="AQ582" s="280"/>
      <c r="AR582" s="280"/>
      <c r="AS582" s="280"/>
      <c r="AT582" s="280"/>
      <c r="AU582" s="280"/>
    </row>
    <row r="583" spans="18:47" ht="12.75">
      <c r="R583" s="280"/>
      <c r="S583" s="280"/>
      <c r="T583" s="280"/>
      <c r="U583" s="280"/>
      <c r="V583" s="280"/>
      <c r="W583" s="280"/>
      <c r="X583" s="280"/>
      <c r="Y583" s="280"/>
      <c r="Z583" s="280"/>
      <c r="AA583" s="280"/>
      <c r="AB583" s="280"/>
      <c r="AC583" s="280"/>
      <c r="AD583" s="280"/>
      <c r="AE583" s="280"/>
      <c r="AF583" s="280"/>
      <c r="AG583" s="280"/>
      <c r="AH583" s="280"/>
      <c r="AI583" s="280"/>
      <c r="AJ583" s="280"/>
      <c r="AK583" s="280"/>
      <c r="AL583" s="280"/>
      <c r="AM583" s="280"/>
      <c r="AN583" s="280"/>
      <c r="AO583" s="280"/>
      <c r="AP583" s="280"/>
      <c r="AQ583" s="280"/>
      <c r="AR583" s="280"/>
      <c r="AS583" s="280"/>
      <c r="AT583" s="280"/>
      <c r="AU583" s="280"/>
    </row>
    <row r="584" spans="18:47" ht="12.75">
      <c r="R584" s="280"/>
      <c r="S584" s="280"/>
      <c r="T584" s="280"/>
      <c r="U584" s="280"/>
      <c r="V584" s="280"/>
      <c r="W584" s="280"/>
      <c r="X584" s="280"/>
      <c r="Y584" s="280"/>
      <c r="Z584" s="280"/>
      <c r="AA584" s="280"/>
      <c r="AB584" s="280"/>
      <c r="AC584" s="280"/>
      <c r="AD584" s="280"/>
      <c r="AE584" s="280"/>
      <c r="AF584" s="280"/>
      <c r="AG584" s="280"/>
      <c r="AH584" s="280"/>
      <c r="AI584" s="280"/>
      <c r="AJ584" s="280"/>
      <c r="AK584" s="280"/>
      <c r="AL584" s="280"/>
      <c r="AM584" s="280"/>
      <c r="AN584" s="280"/>
      <c r="AO584" s="280"/>
      <c r="AP584" s="280"/>
      <c r="AQ584" s="280"/>
      <c r="AR584" s="280"/>
      <c r="AS584" s="280"/>
      <c r="AT584" s="280"/>
      <c r="AU584" s="280"/>
    </row>
    <row r="585" spans="18:47" ht="12.75">
      <c r="R585" s="280"/>
      <c r="S585" s="280"/>
      <c r="T585" s="280"/>
      <c r="U585" s="280"/>
      <c r="V585" s="280"/>
      <c r="W585" s="280"/>
      <c r="X585" s="280"/>
      <c r="Y585" s="280"/>
      <c r="Z585" s="280"/>
      <c r="AA585" s="280"/>
      <c r="AB585" s="280"/>
      <c r="AC585" s="280"/>
      <c r="AD585" s="280"/>
      <c r="AE585" s="280"/>
      <c r="AF585" s="280"/>
      <c r="AG585" s="280"/>
      <c r="AH585" s="280"/>
      <c r="AI585" s="280"/>
      <c r="AJ585" s="280"/>
      <c r="AK585" s="280"/>
      <c r="AL585" s="280"/>
      <c r="AM585" s="280"/>
      <c r="AN585" s="280"/>
      <c r="AO585" s="280"/>
      <c r="AP585" s="280"/>
      <c r="AQ585" s="280"/>
      <c r="AR585" s="280"/>
      <c r="AS585" s="280"/>
      <c r="AT585" s="280"/>
      <c r="AU585" s="280"/>
    </row>
    <row r="586" spans="18:47" ht="12.75">
      <c r="R586" s="280"/>
      <c r="S586" s="280"/>
      <c r="T586" s="280"/>
      <c r="U586" s="280"/>
      <c r="V586" s="280"/>
      <c r="W586" s="280"/>
      <c r="X586" s="280"/>
      <c r="Y586" s="280"/>
      <c r="Z586" s="280"/>
      <c r="AA586" s="280"/>
      <c r="AB586" s="280"/>
      <c r="AC586" s="280"/>
      <c r="AD586" s="280"/>
      <c r="AE586" s="280"/>
      <c r="AF586" s="280"/>
      <c r="AG586" s="280"/>
      <c r="AH586" s="280"/>
      <c r="AI586" s="280"/>
      <c r="AJ586" s="280"/>
      <c r="AK586" s="280"/>
      <c r="AL586" s="280"/>
      <c r="AM586" s="280"/>
      <c r="AN586" s="280"/>
      <c r="AO586" s="280"/>
      <c r="AP586" s="280"/>
      <c r="AQ586" s="280"/>
      <c r="AR586" s="280"/>
      <c r="AS586" s="280"/>
      <c r="AT586" s="280"/>
      <c r="AU586" s="280"/>
    </row>
    <row r="587" spans="18:47" ht="12.75">
      <c r="R587" s="280"/>
      <c r="S587" s="280"/>
      <c r="T587" s="280"/>
      <c r="U587" s="280"/>
      <c r="V587" s="280"/>
      <c r="W587" s="280"/>
      <c r="X587" s="280"/>
      <c r="Y587" s="280"/>
      <c r="Z587" s="280"/>
      <c r="AA587" s="280"/>
      <c r="AB587" s="280"/>
      <c r="AC587" s="280"/>
      <c r="AD587" s="280"/>
      <c r="AE587" s="280"/>
      <c r="AF587" s="280"/>
      <c r="AG587" s="280"/>
      <c r="AH587" s="280"/>
      <c r="AI587" s="280"/>
      <c r="AJ587" s="280"/>
      <c r="AK587" s="280"/>
      <c r="AL587" s="280"/>
      <c r="AM587" s="280"/>
      <c r="AN587" s="280"/>
      <c r="AO587" s="280"/>
      <c r="AP587" s="280"/>
      <c r="AQ587" s="280"/>
      <c r="AR587" s="280"/>
      <c r="AS587" s="280"/>
      <c r="AT587" s="280"/>
      <c r="AU587" s="280"/>
    </row>
    <row r="588" spans="18:47" ht="12.75">
      <c r="R588" s="280"/>
      <c r="S588" s="280"/>
      <c r="T588" s="280"/>
      <c r="U588" s="280"/>
      <c r="V588" s="280"/>
      <c r="W588" s="280"/>
      <c r="X588" s="280"/>
      <c r="Y588" s="280"/>
      <c r="Z588" s="280"/>
      <c r="AA588" s="280"/>
      <c r="AB588" s="280"/>
      <c r="AC588" s="280"/>
      <c r="AD588" s="280"/>
      <c r="AE588" s="280"/>
      <c r="AF588" s="280"/>
      <c r="AG588" s="280"/>
      <c r="AH588" s="280"/>
      <c r="AI588" s="280"/>
      <c r="AJ588" s="280"/>
      <c r="AK588" s="280"/>
      <c r="AL588" s="280"/>
      <c r="AM588" s="280"/>
      <c r="AN588" s="280"/>
      <c r="AO588" s="280"/>
      <c r="AP588" s="280"/>
      <c r="AQ588" s="280"/>
      <c r="AR588" s="280"/>
      <c r="AS588" s="280"/>
      <c r="AT588" s="280"/>
      <c r="AU588" s="280"/>
    </row>
    <row r="589" spans="18:47" ht="12.75">
      <c r="R589" s="280"/>
      <c r="S589" s="280"/>
      <c r="T589" s="280"/>
      <c r="U589" s="280"/>
      <c r="V589" s="280"/>
      <c r="W589" s="280"/>
      <c r="X589" s="280"/>
      <c r="Y589" s="280"/>
      <c r="Z589" s="280"/>
      <c r="AA589" s="280"/>
      <c r="AB589" s="280"/>
      <c r="AC589" s="280"/>
      <c r="AD589" s="280"/>
      <c r="AE589" s="280"/>
      <c r="AF589" s="280"/>
      <c r="AG589" s="280"/>
      <c r="AH589" s="280"/>
      <c r="AI589" s="280"/>
      <c r="AJ589" s="280"/>
      <c r="AK589" s="280"/>
      <c r="AL589" s="280"/>
      <c r="AM589" s="280"/>
      <c r="AN589" s="280"/>
      <c r="AO589" s="280"/>
      <c r="AP589" s="280"/>
      <c r="AQ589" s="280"/>
      <c r="AR589" s="280"/>
      <c r="AS589" s="280"/>
      <c r="AT589" s="280"/>
      <c r="AU589" s="280"/>
    </row>
    <row r="590" spans="18:47" ht="12.75">
      <c r="R590" s="280"/>
      <c r="S590" s="280"/>
      <c r="T590" s="280"/>
      <c r="U590" s="280"/>
      <c r="V590" s="280"/>
      <c r="W590" s="280"/>
      <c r="X590" s="280"/>
      <c r="Y590" s="280"/>
      <c r="Z590" s="280"/>
      <c r="AA590" s="280"/>
      <c r="AB590" s="280"/>
      <c r="AC590" s="280"/>
      <c r="AD590" s="280"/>
      <c r="AE590" s="280"/>
      <c r="AF590" s="280"/>
      <c r="AG590" s="280"/>
      <c r="AH590" s="280"/>
      <c r="AI590" s="280"/>
      <c r="AJ590" s="280"/>
      <c r="AK590" s="280"/>
      <c r="AL590" s="280"/>
      <c r="AM590" s="280"/>
      <c r="AN590" s="280"/>
      <c r="AO590" s="280"/>
      <c r="AP590" s="280"/>
      <c r="AQ590" s="280"/>
      <c r="AR590" s="280"/>
      <c r="AS590" s="280"/>
      <c r="AT590" s="280"/>
      <c r="AU590" s="280"/>
    </row>
    <row r="591" spans="18:47" ht="12.75">
      <c r="R591" s="280"/>
      <c r="S591" s="280"/>
      <c r="T591" s="280"/>
      <c r="U591" s="280"/>
      <c r="V591" s="280"/>
      <c r="W591" s="280"/>
      <c r="X591" s="280"/>
      <c r="Y591" s="280"/>
      <c r="Z591" s="280"/>
      <c r="AA591" s="280"/>
      <c r="AB591" s="280"/>
      <c r="AC591" s="280"/>
      <c r="AD591" s="280"/>
      <c r="AE591" s="280"/>
      <c r="AF591" s="280"/>
      <c r="AG591" s="280"/>
      <c r="AH591" s="280"/>
      <c r="AI591" s="280"/>
      <c r="AJ591" s="280"/>
      <c r="AK591" s="280"/>
      <c r="AL591" s="280"/>
      <c r="AM591" s="280"/>
      <c r="AN591" s="280"/>
      <c r="AO591" s="280"/>
      <c r="AP591" s="280"/>
      <c r="AQ591" s="280"/>
      <c r="AR591" s="280"/>
      <c r="AS591" s="280"/>
      <c r="AT591" s="280"/>
      <c r="AU591" s="280"/>
    </row>
    <row r="592" spans="18:47" ht="12.75">
      <c r="R592" s="280"/>
      <c r="S592" s="280"/>
      <c r="T592" s="280"/>
      <c r="U592" s="280"/>
      <c r="V592" s="280"/>
      <c r="W592" s="280"/>
      <c r="X592" s="280"/>
      <c r="Y592" s="280"/>
      <c r="Z592" s="280"/>
      <c r="AA592" s="280"/>
      <c r="AB592" s="280"/>
      <c r="AC592" s="280"/>
      <c r="AD592" s="280"/>
      <c r="AE592" s="280"/>
      <c r="AF592" s="280"/>
      <c r="AG592" s="280"/>
      <c r="AH592" s="280"/>
      <c r="AI592" s="280"/>
      <c r="AJ592" s="280"/>
      <c r="AK592" s="280"/>
      <c r="AL592" s="280"/>
      <c r="AM592" s="280"/>
      <c r="AN592" s="280"/>
      <c r="AO592" s="280"/>
      <c r="AP592" s="280"/>
      <c r="AQ592" s="280"/>
      <c r="AR592" s="280"/>
      <c r="AS592" s="280"/>
      <c r="AT592" s="280"/>
      <c r="AU592" s="280"/>
    </row>
    <row r="593" spans="18:47" ht="12.75">
      <c r="R593" s="280"/>
      <c r="S593" s="280"/>
      <c r="T593" s="280"/>
      <c r="U593" s="280"/>
      <c r="V593" s="280"/>
      <c r="W593" s="280"/>
      <c r="X593" s="280"/>
      <c r="Y593" s="280"/>
      <c r="Z593" s="280"/>
      <c r="AA593" s="280"/>
      <c r="AB593" s="280"/>
      <c r="AC593" s="280"/>
      <c r="AD593" s="280"/>
      <c r="AE593" s="280"/>
      <c r="AF593" s="280"/>
      <c r="AG593" s="280"/>
      <c r="AH593" s="280"/>
      <c r="AI593" s="280"/>
      <c r="AJ593" s="280"/>
      <c r="AK593" s="280"/>
      <c r="AL593" s="280"/>
      <c r="AM593" s="280"/>
      <c r="AN593" s="280"/>
      <c r="AO593" s="280"/>
      <c r="AP593" s="280"/>
      <c r="AQ593" s="280"/>
      <c r="AR593" s="280"/>
      <c r="AS593" s="280"/>
      <c r="AT593" s="280"/>
      <c r="AU593" s="280"/>
    </row>
    <row r="594" spans="18:47" ht="12.75">
      <c r="R594" s="280"/>
      <c r="S594" s="280"/>
      <c r="T594" s="280"/>
      <c r="U594" s="280"/>
      <c r="V594" s="280"/>
      <c r="W594" s="280"/>
      <c r="X594" s="280"/>
      <c r="Y594" s="280"/>
      <c r="Z594" s="280"/>
      <c r="AA594" s="280"/>
      <c r="AB594" s="280"/>
      <c r="AC594" s="280"/>
      <c r="AD594" s="280"/>
      <c r="AE594" s="280"/>
      <c r="AF594" s="280"/>
      <c r="AG594" s="280"/>
      <c r="AH594" s="280"/>
      <c r="AI594" s="280"/>
      <c r="AJ594" s="280"/>
      <c r="AK594" s="280"/>
      <c r="AL594" s="280"/>
      <c r="AM594" s="280"/>
      <c r="AN594" s="280"/>
      <c r="AO594" s="280"/>
      <c r="AP594" s="280"/>
      <c r="AQ594" s="280"/>
      <c r="AR594" s="280"/>
      <c r="AS594" s="280"/>
      <c r="AT594" s="280"/>
      <c r="AU594" s="280"/>
    </row>
    <row r="595" spans="18:47" ht="12.75">
      <c r="R595" s="280"/>
      <c r="S595" s="280"/>
      <c r="T595" s="280"/>
      <c r="U595" s="280"/>
      <c r="V595" s="280"/>
      <c r="W595" s="280"/>
      <c r="X595" s="280"/>
      <c r="Y595" s="280"/>
      <c r="Z595" s="280"/>
      <c r="AA595" s="280"/>
      <c r="AB595" s="280"/>
      <c r="AC595" s="280"/>
      <c r="AD595" s="280"/>
      <c r="AE595" s="280"/>
      <c r="AF595" s="280"/>
      <c r="AG595" s="280"/>
      <c r="AH595" s="280"/>
      <c r="AI595" s="280"/>
      <c r="AJ595" s="280"/>
      <c r="AK595" s="280"/>
      <c r="AL595" s="280"/>
      <c r="AM595" s="280"/>
      <c r="AN595" s="280"/>
      <c r="AO595" s="280"/>
      <c r="AP595" s="280"/>
      <c r="AQ595" s="280"/>
      <c r="AR595" s="280"/>
      <c r="AS595" s="280"/>
      <c r="AT595" s="280"/>
      <c r="AU595" s="280"/>
    </row>
    <row r="596" spans="18:47" ht="12.75">
      <c r="R596" s="280"/>
      <c r="S596" s="280"/>
      <c r="T596" s="280"/>
      <c r="U596" s="280"/>
      <c r="V596" s="280"/>
      <c r="W596" s="280"/>
      <c r="X596" s="280"/>
      <c r="Y596" s="280"/>
      <c r="Z596" s="280"/>
      <c r="AA596" s="280"/>
      <c r="AB596" s="280"/>
      <c r="AC596" s="280"/>
      <c r="AD596" s="280"/>
      <c r="AE596" s="280"/>
      <c r="AF596" s="280"/>
      <c r="AG596" s="280"/>
      <c r="AH596" s="280"/>
      <c r="AI596" s="280"/>
      <c r="AJ596" s="280"/>
      <c r="AK596" s="280"/>
      <c r="AL596" s="280"/>
      <c r="AM596" s="280"/>
      <c r="AN596" s="280"/>
      <c r="AO596" s="280"/>
      <c r="AP596" s="280"/>
      <c r="AQ596" s="280"/>
      <c r="AR596" s="280"/>
      <c r="AS596" s="280"/>
      <c r="AT596" s="280"/>
      <c r="AU596" s="280"/>
    </row>
    <row r="597" spans="18:47" ht="12.75">
      <c r="R597" s="280"/>
      <c r="S597" s="280"/>
      <c r="T597" s="280"/>
      <c r="U597" s="280"/>
      <c r="V597" s="280"/>
      <c r="W597" s="280"/>
      <c r="X597" s="280"/>
      <c r="Y597" s="280"/>
      <c r="Z597" s="280"/>
      <c r="AA597" s="280"/>
      <c r="AB597" s="280"/>
      <c r="AC597" s="280"/>
      <c r="AD597" s="280"/>
      <c r="AE597" s="280"/>
      <c r="AF597" s="280"/>
      <c r="AG597" s="280"/>
      <c r="AH597" s="280"/>
      <c r="AI597" s="280"/>
      <c r="AJ597" s="280"/>
      <c r="AK597" s="280"/>
      <c r="AL597" s="280"/>
      <c r="AM597" s="280"/>
      <c r="AN597" s="280"/>
      <c r="AO597" s="280"/>
      <c r="AP597" s="280"/>
      <c r="AQ597" s="280"/>
      <c r="AR597" s="280"/>
      <c r="AS597" s="280"/>
      <c r="AT597" s="280"/>
      <c r="AU597" s="280"/>
    </row>
    <row r="598" spans="18:47" ht="12.75">
      <c r="R598" s="280"/>
      <c r="S598" s="280"/>
      <c r="T598" s="280"/>
      <c r="U598" s="280"/>
      <c r="V598" s="280"/>
      <c r="W598" s="280"/>
      <c r="X598" s="280"/>
      <c r="Y598" s="280"/>
      <c r="Z598" s="280"/>
      <c r="AA598" s="280"/>
      <c r="AB598" s="280"/>
      <c r="AC598" s="280"/>
      <c r="AD598" s="280"/>
      <c r="AE598" s="280"/>
      <c r="AF598" s="280"/>
      <c r="AG598" s="280"/>
      <c r="AH598" s="280"/>
      <c r="AI598" s="280"/>
      <c r="AJ598" s="280"/>
      <c r="AK598" s="280"/>
      <c r="AL598" s="280"/>
      <c r="AM598" s="280"/>
      <c r="AN598" s="280"/>
      <c r="AO598" s="280"/>
      <c r="AP598" s="280"/>
      <c r="AQ598" s="280"/>
      <c r="AR598" s="280"/>
      <c r="AS598" s="280"/>
      <c r="AT598" s="280"/>
      <c r="AU598" s="280"/>
    </row>
    <row r="599" spans="18:47" ht="12.75">
      <c r="R599" s="280"/>
      <c r="S599" s="280"/>
      <c r="T599" s="280"/>
      <c r="U599" s="280"/>
      <c r="V599" s="280"/>
      <c r="W599" s="280"/>
      <c r="X599" s="280"/>
      <c r="Y599" s="280"/>
      <c r="Z599" s="280"/>
      <c r="AA599" s="280"/>
      <c r="AB599" s="280"/>
      <c r="AC599" s="280"/>
      <c r="AD599" s="280"/>
      <c r="AE599" s="280"/>
      <c r="AF599" s="280"/>
      <c r="AG599" s="280"/>
      <c r="AH599" s="280"/>
      <c r="AI599" s="280"/>
      <c r="AJ599" s="280"/>
      <c r="AK599" s="280"/>
      <c r="AL599" s="280"/>
      <c r="AM599" s="280"/>
      <c r="AN599" s="280"/>
      <c r="AO599" s="280"/>
      <c r="AP599" s="280"/>
      <c r="AQ599" s="280"/>
      <c r="AR599" s="280"/>
      <c r="AS599" s="280"/>
      <c r="AT599" s="280"/>
      <c r="AU599" s="280"/>
    </row>
    <row r="600" spans="18:47" ht="12.75">
      <c r="R600" s="280"/>
      <c r="S600" s="280"/>
      <c r="T600" s="280"/>
      <c r="U600" s="280"/>
      <c r="V600" s="280"/>
      <c r="W600" s="280"/>
      <c r="X600" s="280"/>
      <c r="Y600" s="280"/>
      <c r="Z600" s="280"/>
      <c r="AA600" s="280"/>
      <c r="AB600" s="280"/>
      <c r="AC600" s="280"/>
      <c r="AD600" s="280"/>
      <c r="AE600" s="280"/>
      <c r="AF600" s="280"/>
      <c r="AG600" s="280"/>
      <c r="AH600" s="280"/>
      <c r="AI600" s="280"/>
      <c r="AJ600" s="280"/>
      <c r="AK600" s="280"/>
      <c r="AL600" s="280"/>
      <c r="AM600" s="280"/>
      <c r="AN600" s="280"/>
      <c r="AO600" s="280"/>
      <c r="AP600" s="280"/>
      <c r="AQ600" s="280"/>
      <c r="AR600" s="280"/>
      <c r="AS600" s="280"/>
      <c r="AT600" s="280"/>
      <c r="AU600" s="280"/>
    </row>
    <row r="601" spans="18:47" ht="12.75">
      <c r="R601" s="280"/>
      <c r="S601" s="280"/>
      <c r="T601" s="280"/>
      <c r="U601" s="280"/>
      <c r="V601" s="280"/>
      <c r="W601" s="280"/>
      <c r="X601" s="280"/>
      <c r="Y601" s="280"/>
      <c r="Z601" s="280"/>
      <c r="AA601" s="280"/>
      <c r="AB601" s="280"/>
      <c r="AC601" s="280"/>
      <c r="AD601" s="280"/>
      <c r="AE601" s="280"/>
      <c r="AF601" s="280"/>
      <c r="AG601" s="280"/>
      <c r="AH601" s="280"/>
      <c r="AI601" s="280"/>
      <c r="AJ601" s="280"/>
      <c r="AK601" s="280"/>
      <c r="AL601" s="280"/>
      <c r="AM601" s="280"/>
      <c r="AN601" s="280"/>
      <c r="AO601" s="280"/>
      <c r="AP601" s="280"/>
      <c r="AQ601" s="280"/>
      <c r="AR601" s="280"/>
      <c r="AS601" s="280"/>
      <c r="AT601" s="280"/>
      <c r="AU601" s="280"/>
    </row>
    <row r="602" spans="18:47" ht="12.75">
      <c r="R602" s="280"/>
      <c r="S602" s="280"/>
      <c r="T602" s="280"/>
      <c r="U602" s="280"/>
      <c r="V602" s="280"/>
      <c r="W602" s="280"/>
      <c r="X602" s="280"/>
      <c r="Y602" s="280"/>
      <c r="Z602" s="280"/>
      <c r="AA602" s="280"/>
      <c r="AB602" s="280"/>
      <c r="AC602" s="280"/>
      <c r="AD602" s="280"/>
      <c r="AE602" s="280"/>
      <c r="AF602" s="280"/>
      <c r="AG602" s="280"/>
      <c r="AH602" s="280"/>
      <c r="AI602" s="280"/>
      <c r="AJ602" s="280"/>
      <c r="AK602" s="280"/>
      <c r="AL602" s="280"/>
      <c r="AM602" s="280"/>
      <c r="AN602" s="280"/>
      <c r="AO602" s="280"/>
      <c r="AP602" s="280"/>
      <c r="AQ602" s="280"/>
      <c r="AR602" s="280"/>
      <c r="AS602" s="280"/>
      <c r="AT602" s="280"/>
      <c r="AU602" s="280"/>
    </row>
    <row r="603" spans="18:47" ht="12.75">
      <c r="R603" s="280"/>
      <c r="S603" s="280"/>
      <c r="T603" s="280"/>
      <c r="U603" s="280"/>
      <c r="V603" s="280"/>
      <c r="W603" s="280"/>
      <c r="X603" s="280"/>
      <c r="Y603" s="280"/>
      <c r="Z603" s="280"/>
      <c r="AA603" s="280"/>
      <c r="AB603" s="280"/>
      <c r="AC603" s="280"/>
      <c r="AD603" s="280"/>
      <c r="AE603" s="280"/>
      <c r="AF603" s="280"/>
      <c r="AG603" s="280"/>
      <c r="AH603" s="280"/>
      <c r="AI603" s="280"/>
      <c r="AJ603" s="280"/>
      <c r="AK603" s="280"/>
      <c r="AL603" s="280"/>
      <c r="AM603" s="280"/>
      <c r="AN603" s="280"/>
      <c r="AO603" s="280"/>
      <c r="AP603" s="280"/>
      <c r="AQ603" s="280"/>
      <c r="AR603" s="280"/>
      <c r="AS603" s="280"/>
      <c r="AT603" s="280"/>
      <c r="AU603" s="280"/>
    </row>
    <row r="604" spans="18:47" ht="12.75">
      <c r="R604" s="280"/>
      <c r="S604" s="280"/>
      <c r="T604" s="280"/>
      <c r="U604" s="280"/>
      <c r="V604" s="280"/>
      <c r="W604" s="280"/>
      <c r="X604" s="280"/>
      <c r="Y604" s="280"/>
      <c r="Z604" s="280"/>
      <c r="AA604" s="280"/>
      <c r="AB604" s="280"/>
      <c r="AC604" s="280"/>
      <c r="AD604" s="280"/>
      <c r="AE604" s="280"/>
      <c r="AF604" s="280"/>
      <c r="AG604" s="280"/>
      <c r="AH604" s="280"/>
      <c r="AI604" s="280"/>
      <c r="AJ604" s="280"/>
      <c r="AK604" s="280"/>
      <c r="AL604" s="280"/>
      <c r="AM604" s="280"/>
      <c r="AN604" s="280"/>
      <c r="AO604" s="280"/>
      <c r="AP604" s="280"/>
      <c r="AQ604" s="280"/>
      <c r="AR604" s="280"/>
      <c r="AS604" s="280"/>
      <c r="AT604" s="280"/>
      <c r="AU604" s="280"/>
    </row>
    <row r="605" spans="18:47" ht="12.75">
      <c r="R605" s="280"/>
      <c r="S605" s="280"/>
      <c r="T605" s="280"/>
      <c r="U605" s="280"/>
      <c r="V605" s="280"/>
      <c r="W605" s="280"/>
      <c r="X605" s="280"/>
      <c r="Y605" s="280"/>
      <c r="Z605" s="280"/>
      <c r="AA605" s="280"/>
      <c r="AB605" s="280"/>
      <c r="AC605" s="280"/>
      <c r="AD605" s="280"/>
      <c r="AE605" s="280"/>
      <c r="AF605" s="280"/>
      <c r="AG605" s="280"/>
      <c r="AH605" s="280"/>
      <c r="AI605" s="280"/>
      <c r="AJ605" s="280"/>
      <c r="AK605" s="280"/>
      <c r="AL605" s="280"/>
      <c r="AM605" s="280"/>
      <c r="AN605" s="280"/>
      <c r="AO605" s="280"/>
      <c r="AP605" s="280"/>
      <c r="AQ605" s="280"/>
      <c r="AR605" s="280"/>
      <c r="AS605" s="280"/>
      <c r="AT605" s="280"/>
      <c r="AU605" s="280"/>
    </row>
    <row r="606" spans="18:47" ht="12.75">
      <c r="R606" s="280"/>
      <c r="S606" s="280"/>
      <c r="T606" s="280"/>
      <c r="U606" s="280"/>
      <c r="V606" s="280"/>
      <c r="W606" s="280"/>
      <c r="X606" s="280"/>
      <c r="Y606" s="280"/>
      <c r="Z606" s="280"/>
      <c r="AA606" s="280"/>
      <c r="AB606" s="280"/>
      <c r="AC606" s="280"/>
      <c r="AD606" s="280"/>
      <c r="AE606" s="280"/>
      <c r="AF606" s="280"/>
      <c r="AG606" s="280"/>
      <c r="AH606" s="280"/>
      <c r="AI606" s="280"/>
      <c r="AJ606" s="280"/>
      <c r="AK606" s="280"/>
      <c r="AL606" s="280"/>
      <c r="AM606" s="280"/>
      <c r="AN606" s="280"/>
      <c r="AO606" s="280"/>
      <c r="AP606" s="280"/>
      <c r="AQ606" s="280"/>
      <c r="AR606" s="280"/>
      <c r="AS606" s="280"/>
      <c r="AT606" s="280"/>
      <c r="AU606" s="280"/>
    </row>
    <row r="607" spans="18:47" ht="12.75">
      <c r="R607" s="280"/>
      <c r="S607" s="280"/>
      <c r="T607" s="280"/>
      <c r="U607" s="280"/>
      <c r="V607" s="280"/>
      <c r="W607" s="280"/>
      <c r="X607" s="280"/>
      <c r="Y607" s="280"/>
      <c r="Z607" s="280"/>
      <c r="AA607" s="280"/>
      <c r="AB607" s="280"/>
      <c r="AC607" s="280"/>
      <c r="AD607" s="280"/>
      <c r="AE607" s="280"/>
      <c r="AF607" s="280"/>
      <c r="AG607" s="280"/>
      <c r="AH607" s="280"/>
      <c r="AI607" s="280"/>
      <c r="AJ607" s="280"/>
      <c r="AK607" s="280"/>
      <c r="AL607" s="280"/>
      <c r="AM607" s="280"/>
      <c r="AN607" s="280"/>
      <c r="AO607" s="280"/>
      <c r="AP607" s="280"/>
      <c r="AQ607" s="280"/>
      <c r="AR607" s="280"/>
      <c r="AS607" s="280"/>
      <c r="AT607" s="280"/>
      <c r="AU607" s="280"/>
    </row>
    <row r="608" spans="18:47" ht="12.75">
      <c r="R608" s="280"/>
      <c r="S608" s="280"/>
      <c r="T608" s="280"/>
      <c r="U608" s="280"/>
      <c r="V608" s="280"/>
      <c r="W608" s="280"/>
      <c r="X608" s="280"/>
      <c r="Y608" s="280"/>
      <c r="Z608" s="280"/>
      <c r="AA608" s="280"/>
      <c r="AB608" s="280"/>
      <c r="AC608" s="280"/>
      <c r="AD608" s="280"/>
      <c r="AE608" s="280"/>
      <c r="AF608" s="280"/>
      <c r="AG608" s="280"/>
      <c r="AH608" s="280"/>
      <c r="AI608" s="280"/>
      <c r="AJ608" s="280"/>
      <c r="AK608" s="280"/>
      <c r="AL608" s="280"/>
      <c r="AM608" s="280"/>
      <c r="AN608" s="280"/>
      <c r="AO608" s="280"/>
      <c r="AP608" s="280"/>
      <c r="AQ608" s="280"/>
      <c r="AR608" s="280"/>
      <c r="AS608" s="280"/>
      <c r="AT608" s="280"/>
      <c r="AU608" s="280"/>
    </row>
    <row r="609" spans="18:47" ht="12.75">
      <c r="R609" s="280"/>
      <c r="S609" s="280"/>
      <c r="T609" s="280"/>
      <c r="U609" s="280"/>
      <c r="V609" s="280"/>
      <c r="W609" s="280"/>
      <c r="X609" s="280"/>
      <c r="Y609" s="280"/>
      <c r="Z609" s="280"/>
      <c r="AA609" s="280"/>
      <c r="AB609" s="280"/>
      <c r="AC609" s="280"/>
      <c r="AD609" s="280"/>
      <c r="AE609" s="280"/>
      <c r="AF609" s="280"/>
      <c r="AG609" s="280"/>
      <c r="AH609" s="280"/>
      <c r="AI609" s="280"/>
      <c r="AJ609" s="280"/>
      <c r="AK609" s="280"/>
      <c r="AL609" s="280"/>
      <c r="AM609" s="280"/>
      <c r="AN609" s="280"/>
      <c r="AO609" s="280"/>
      <c r="AP609" s="280"/>
      <c r="AQ609" s="280"/>
      <c r="AR609" s="280"/>
      <c r="AS609" s="280"/>
      <c r="AT609" s="280"/>
      <c r="AU609" s="280"/>
    </row>
    <row r="610" spans="18:47" ht="12.75">
      <c r="R610" s="280"/>
      <c r="S610" s="280"/>
      <c r="T610" s="280"/>
      <c r="U610" s="280"/>
      <c r="V610" s="280"/>
      <c r="W610" s="280"/>
      <c r="X610" s="280"/>
      <c r="Y610" s="280"/>
      <c r="Z610" s="280"/>
      <c r="AA610" s="280"/>
      <c r="AB610" s="280"/>
      <c r="AC610" s="280"/>
      <c r="AD610" s="280"/>
      <c r="AE610" s="280"/>
      <c r="AF610" s="280"/>
      <c r="AG610" s="280"/>
      <c r="AH610" s="280"/>
      <c r="AI610" s="280"/>
      <c r="AJ610" s="280"/>
      <c r="AK610" s="280"/>
      <c r="AL610" s="280"/>
      <c r="AM610" s="280"/>
      <c r="AN610" s="280"/>
      <c r="AO610" s="280"/>
      <c r="AP610" s="280"/>
      <c r="AQ610" s="280"/>
      <c r="AR610" s="280"/>
      <c r="AS610" s="280"/>
      <c r="AT610" s="280"/>
      <c r="AU610" s="280"/>
    </row>
    <row r="611" spans="18:47" ht="12.75">
      <c r="R611" s="280"/>
      <c r="S611" s="280"/>
      <c r="T611" s="280"/>
      <c r="U611" s="280"/>
      <c r="V611" s="280"/>
      <c r="W611" s="280"/>
      <c r="X611" s="280"/>
      <c r="Y611" s="280"/>
      <c r="Z611" s="280"/>
      <c r="AA611" s="280"/>
      <c r="AB611" s="280"/>
      <c r="AC611" s="280"/>
      <c r="AD611" s="280"/>
      <c r="AE611" s="280"/>
      <c r="AF611" s="280"/>
      <c r="AG611" s="280"/>
      <c r="AH611" s="280"/>
      <c r="AI611" s="280"/>
      <c r="AJ611" s="280"/>
      <c r="AK611" s="280"/>
      <c r="AL611" s="280"/>
      <c r="AM611" s="280"/>
      <c r="AN611" s="280"/>
      <c r="AO611" s="280"/>
      <c r="AP611" s="280"/>
      <c r="AQ611" s="280"/>
      <c r="AR611" s="280"/>
      <c r="AS611" s="280"/>
      <c r="AT611" s="280"/>
      <c r="AU611" s="280"/>
    </row>
    <row r="612" spans="18:47" ht="12.75">
      <c r="R612" s="280"/>
      <c r="S612" s="280"/>
      <c r="T612" s="280"/>
      <c r="U612" s="280"/>
      <c r="V612" s="280"/>
      <c r="W612" s="280"/>
      <c r="X612" s="280"/>
      <c r="Y612" s="280"/>
      <c r="Z612" s="280"/>
      <c r="AA612" s="280"/>
      <c r="AB612" s="280"/>
      <c r="AC612" s="280"/>
      <c r="AD612" s="280"/>
      <c r="AE612" s="280"/>
      <c r="AF612" s="280"/>
      <c r="AG612" s="280"/>
      <c r="AH612" s="280"/>
      <c r="AI612" s="280"/>
      <c r="AJ612" s="280"/>
      <c r="AK612" s="280"/>
      <c r="AL612" s="280"/>
      <c r="AM612" s="280"/>
      <c r="AN612" s="280"/>
      <c r="AO612" s="280"/>
      <c r="AP612" s="280"/>
      <c r="AQ612" s="280"/>
      <c r="AR612" s="280"/>
      <c r="AS612" s="280"/>
      <c r="AT612" s="280"/>
      <c r="AU612" s="280"/>
    </row>
    <row r="613" spans="18:47" ht="12.75">
      <c r="R613" s="280"/>
      <c r="S613" s="280"/>
      <c r="T613" s="280"/>
      <c r="U613" s="280"/>
      <c r="V613" s="280"/>
      <c r="W613" s="280"/>
      <c r="X613" s="280"/>
      <c r="Y613" s="280"/>
      <c r="Z613" s="280"/>
      <c r="AA613" s="280"/>
      <c r="AB613" s="280"/>
      <c r="AC613" s="280"/>
      <c r="AD613" s="280"/>
      <c r="AE613" s="280"/>
      <c r="AF613" s="280"/>
      <c r="AG613" s="280"/>
      <c r="AH613" s="280"/>
      <c r="AI613" s="280"/>
      <c r="AJ613" s="280"/>
      <c r="AK613" s="280"/>
      <c r="AL613" s="280"/>
      <c r="AM613" s="280"/>
      <c r="AN613" s="280"/>
      <c r="AO613" s="280"/>
      <c r="AP613" s="280"/>
      <c r="AQ613" s="280"/>
      <c r="AR613" s="280"/>
      <c r="AS613" s="280"/>
      <c r="AT613" s="280"/>
      <c r="AU613" s="280"/>
    </row>
    <row r="614" spans="18:47" ht="12.75">
      <c r="R614" s="280"/>
      <c r="S614" s="280"/>
      <c r="T614" s="280"/>
      <c r="U614" s="280"/>
      <c r="V614" s="280"/>
      <c r="W614" s="280"/>
      <c r="X614" s="280"/>
      <c r="Y614" s="280"/>
      <c r="Z614" s="280"/>
      <c r="AA614" s="280"/>
      <c r="AB614" s="280"/>
      <c r="AC614" s="280"/>
      <c r="AD614" s="280"/>
      <c r="AE614" s="280"/>
      <c r="AF614" s="280"/>
      <c r="AG614" s="280"/>
      <c r="AH614" s="280"/>
      <c r="AI614" s="280"/>
      <c r="AJ614" s="280"/>
      <c r="AK614" s="280"/>
      <c r="AL614" s="280"/>
      <c r="AM614" s="280"/>
      <c r="AN614" s="280"/>
      <c r="AO614" s="280"/>
      <c r="AP614" s="280"/>
      <c r="AQ614" s="280"/>
      <c r="AR614" s="280"/>
      <c r="AS614" s="280"/>
      <c r="AT614" s="280"/>
      <c r="AU614" s="280"/>
    </row>
    <row r="615" spans="18:47" ht="12.75">
      <c r="R615" s="280"/>
      <c r="S615" s="280"/>
      <c r="T615" s="280"/>
      <c r="U615" s="280"/>
      <c r="V615" s="280"/>
      <c r="W615" s="280"/>
      <c r="X615" s="280"/>
      <c r="Y615" s="280"/>
      <c r="Z615" s="280"/>
      <c r="AA615" s="280"/>
      <c r="AB615" s="280"/>
      <c r="AC615" s="280"/>
      <c r="AD615" s="280"/>
      <c r="AE615" s="280"/>
      <c r="AF615" s="280"/>
      <c r="AG615" s="280"/>
      <c r="AH615" s="280"/>
      <c r="AI615" s="280"/>
      <c r="AJ615" s="280"/>
      <c r="AK615" s="280"/>
      <c r="AL615" s="280"/>
      <c r="AM615" s="280"/>
      <c r="AN615" s="280"/>
      <c r="AO615" s="280"/>
      <c r="AP615" s="280"/>
      <c r="AQ615" s="280"/>
      <c r="AR615" s="280"/>
      <c r="AS615" s="280"/>
      <c r="AT615" s="280"/>
      <c r="AU615" s="280"/>
    </row>
    <row r="616" spans="18:47" ht="12.75">
      <c r="R616" s="280"/>
      <c r="S616" s="280"/>
      <c r="T616" s="280"/>
      <c r="U616" s="280"/>
      <c r="V616" s="280"/>
      <c r="W616" s="280"/>
      <c r="X616" s="280"/>
      <c r="Y616" s="280"/>
      <c r="Z616" s="280"/>
      <c r="AA616" s="280"/>
      <c r="AB616" s="280"/>
      <c r="AC616" s="280"/>
      <c r="AD616" s="280"/>
      <c r="AE616" s="280"/>
      <c r="AF616" s="280"/>
      <c r="AG616" s="280"/>
      <c r="AH616" s="280"/>
      <c r="AI616" s="280"/>
      <c r="AJ616" s="280"/>
      <c r="AK616" s="280"/>
      <c r="AL616" s="280"/>
      <c r="AM616" s="280"/>
      <c r="AN616" s="280"/>
      <c r="AO616" s="280"/>
      <c r="AP616" s="280"/>
      <c r="AQ616" s="280"/>
      <c r="AR616" s="280"/>
      <c r="AS616" s="280"/>
      <c r="AT616" s="280"/>
      <c r="AU616" s="280"/>
    </row>
    <row r="617" spans="18:47" ht="12.75">
      <c r="R617" s="280"/>
      <c r="S617" s="280"/>
      <c r="T617" s="280"/>
      <c r="U617" s="280"/>
      <c r="V617" s="280"/>
      <c r="W617" s="280"/>
      <c r="X617" s="280"/>
      <c r="Y617" s="280"/>
      <c r="Z617" s="280"/>
      <c r="AA617" s="280"/>
      <c r="AB617" s="280"/>
      <c r="AC617" s="280"/>
      <c r="AD617" s="280"/>
      <c r="AE617" s="280"/>
      <c r="AF617" s="280"/>
      <c r="AG617" s="280"/>
      <c r="AH617" s="280"/>
      <c r="AI617" s="280"/>
      <c r="AJ617" s="280"/>
      <c r="AK617" s="280"/>
      <c r="AL617" s="280"/>
      <c r="AM617" s="280"/>
      <c r="AN617" s="280"/>
      <c r="AO617" s="280"/>
      <c r="AP617" s="280"/>
      <c r="AQ617" s="280"/>
      <c r="AR617" s="280"/>
      <c r="AS617" s="280"/>
      <c r="AT617" s="280"/>
      <c r="AU617" s="280"/>
    </row>
    <row r="618" spans="18:47" ht="12.75">
      <c r="R618" s="280"/>
      <c r="S618" s="280"/>
      <c r="T618" s="280"/>
      <c r="U618" s="280"/>
      <c r="V618" s="280"/>
      <c r="W618" s="280"/>
      <c r="X618" s="280"/>
      <c r="Y618" s="280"/>
      <c r="Z618" s="280"/>
      <c r="AA618" s="280"/>
      <c r="AB618" s="280"/>
      <c r="AC618" s="280"/>
      <c r="AD618" s="280"/>
      <c r="AE618" s="280"/>
      <c r="AF618" s="280"/>
      <c r="AG618" s="280"/>
      <c r="AH618" s="280"/>
      <c r="AI618" s="280"/>
      <c r="AJ618" s="280"/>
      <c r="AK618" s="280"/>
      <c r="AL618" s="280"/>
      <c r="AM618" s="280"/>
      <c r="AN618" s="280"/>
      <c r="AO618" s="280"/>
      <c r="AP618" s="280"/>
      <c r="AQ618" s="280"/>
      <c r="AR618" s="280"/>
      <c r="AS618" s="280"/>
      <c r="AT618" s="280"/>
      <c r="AU618" s="280"/>
    </row>
    <row r="619" spans="18:47" ht="12.75">
      <c r="R619" s="280"/>
      <c r="S619" s="280"/>
      <c r="T619" s="280"/>
      <c r="U619" s="280"/>
      <c r="V619" s="280"/>
      <c r="W619" s="280"/>
      <c r="X619" s="280"/>
      <c r="Y619" s="280"/>
      <c r="Z619" s="280"/>
      <c r="AA619" s="280"/>
      <c r="AB619" s="280"/>
      <c r="AC619" s="280"/>
      <c r="AD619" s="280"/>
      <c r="AE619" s="280"/>
      <c r="AF619" s="280"/>
      <c r="AG619" s="280"/>
      <c r="AH619" s="280"/>
      <c r="AI619" s="280"/>
      <c r="AJ619" s="280"/>
      <c r="AK619" s="280"/>
      <c r="AL619" s="280"/>
      <c r="AM619" s="280"/>
      <c r="AN619" s="280"/>
      <c r="AO619" s="280"/>
      <c r="AP619" s="280"/>
      <c r="AQ619" s="280"/>
      <c r="AR619" s="280"/>
      <c r="AS619" s="280"/>
      <c r="AT619" s="280"/>
      <c r="AU619" s="280"/>
    </row>
    <row r="620" spans="18:47" ht="12.75">
      <c r="R620" s="280"/>
      <c r="S620" s="280"/>
      <c r="T620" s="280"/>
      <c r="U620" s="280"/>
      <c r="V620" s="280"/>
      <c r="W620" s="280"/>
      <c r="X620" s="280"/>
      <c r="Y620" s="280"/>
      <c r="Z620" s="280"/>
      <c r="AA620" s="280"/>
      <c r="AB620" s="280"/>
      <c r="AC620" s="280"/>
      <c r="AD620" s="280"/>
      <c r="AE620" s="280"/>
      <c r="AF620" s="280"/>
      <c r="AG620" s="280"/>
      <c r="AH620" s="280"/>
      <c r="AI620" s="280"/>
      <c r="AJ620" s="280"/>
      <c r="AK620" s="280"/>
      <c r="AL620" s="280"/>
      <c r="AM620" s="280"/>
      <c r="AN620" s="280"/>
      <c r="AO620" s="280"/>
      <c r="AP620" s="280"/>
      <c r="AQ620" s="280"/>
      <c r="AR620" s="280"/>
      <c r="AS620" s="280"/>
      <c r="AT620" s="280"/>
      <c r="AU620" s="280"/>
    </row>
    <row r="621" spans="18:47" ht="12.75">
      <c r="R621" s="280"/>
      <c r="S621" s="280"/>
      <c r="T621" s="280"/>
      <c r="U621" s="280"/>
      <c r="V621" s="280"/>
      <c r="W621" s="280"/>
      <c r="X621" s="280"/>
      <c r="Y621" s="280"/>
      <c r="Z621" s="280"/>
      <c r="AA621" s="280"/>
      <c r="AB621" s="280"/>
      <c r="AC621" s="280"/>
      <c r="AD621" s="280"/>
      <c r="AE621" s="280"/>
      <c r="AF621" s="280"/>
      <c r="AG621" s="280"/>
      <c r="AH621" s="280"/>
      <c r="AI621" s="280"/>
      <c r="AJ621" s="280"/>
      <c r="AK621" s="280"/>
      <c r="AL621" s="280"/>
      <c r="AM621" s="280"/>
      <c r="AN621" s="280"/>
      <c r="AO621" s="280"/>
      <c r="AP621" s="280"/>
      <c r="AQ621" s="280"/>
      <c r="AR621" s="280"/>
      <c r="AS621" s="280"/>
      <c r="AT621" s="280"/>
      <c r="AU621" s="280"/>
    </row>
    <row r="622" spans="18:47" ht="12.75">
      <c r="R622" s="280"/>
      <c r="S622" s="280"/>
      <c r="T622" s="280"/>
      <c r="U622" s="280"/>
      <c r="V622" s="280"/>
      <c r="W622" s="280"/>
      <c r="X622" s="280"/>
      <c r="Y622" s="280"/>
      <c r="Z622" s="280"/>
      <c r="AA622" s="280"/>
      <c r="AB622" s="280"/>
      <c r="AC622" s="280"/>
      <c r="AD622" s="280"/>
      <c r="AE622" s="280"/>
      <c r="AF622" s="280"/>
      <c r="AG622" s="280"/>
      <c r="AH622" s="280"/>
      <c r="AI622" s="280"/>
      <c r="AJ622" s="280"/>
      <c r="AK622" s="280"/>
      <c r="AL622" s="280"/>
      <c r="AM622" s="280"/>
      <c r="AN622" s="280"/>
      <c r="AO622" s="280"/>
      <c r="AP622" s="280"/>
      <c r="AQ622" s="280"/>
      <c r="AR622" s="280"/>
      <c r="AS622" s="280"/>
      <c r="AT622" s="280"/>
      <c r="AU622" s="280"/>
    </row>
    <row r="623" spans="18:47" ht="12.75">
      <c r="R623" s="280"/>
      <c r="S623" s="280"/>
      <c r="T623" s="280"/>
      <c r="U623" s="280"/>
      <c r="V623" s="280"/>
      <c r="W623" s="280"/>
      <c r="X623" s="280"/>
      <c r="Y623" s="280"/>
      <c r="Z623" s="280"/>
      <c r="AA623" s="280"/>
      <c r="AB623" s="280"/>
      <c r="AC623" s="280"/>
      <c r="AD623" s="280"/>
      <c r="AE623" s="280"/>
      <c r="AF623" s="280"/>
      <c r="AG623" s="280"/>
      <c r="AH623" s="280"/>
      <c r="AI623" s="280"/>
      <c r="AJ623" s="280"/>
      <c r="AK623" s="280"/>
      <c r="AL623" s="280"/>
      <c r="AM623" s="280"/>
      <c r="AN623" s="280"/>
      <c r="AO623" s="280"/>
      <c r="AP623" s="280"/>
      <c r="AQ623" s="280"/>
      <c r="AR623" s="280"/>
      <c r="AS623" s="280"/>
      <c r="AT623" s="280"/>
      <c r="AU623" s="280"/>
    </row>
    <row r="624" spans="18:47" ht="12.75">
      <c r="R624" s="280"/>
      <c r="S624" s="280"/>
      <c r="T624" s="280"/>
      <c r="U624" s="280"/>
      <c r="V624" s="280"/>
      <c r="W624" s="280"/>
      <c r="X624" s="280"/>
      <c r="Y624" s="280"/>
      <c r="Z624" s="280"/>
      <c r="AA624" s="280"/>
      <c r="AB624" s="280"/>
      <c r="AC624" s="280"/>
      <c r="AD624" s="280"/>
      <c r="AE624" s="280"/>
      <c r="AF624" s="280"/>
      <c r="AG624" s="280"/>
      <c r="AH624" s="280"/>
      <c r="AI624" s="280"/>
      <c r="AJ624" s="280"/>
      <c r="AK624" s="280"/>
      <c r="AL624" s="280"/>
      <c r="AM624" s="280"/>
      <c r="AN624" s="280"/>
      <c r="AO624" s="280"/>
      <c r="AP624" s="280"/>
      <c r="AQ624" s="280"/>
      <c r="AR624" s="280"/>
      <c r="AS624" s="280"/>
      <c r="AT624" s="280"/>
      <c r="AU624" s="280"/>
    </row>
    <row r="625" spans="18:47" ht="12.75">
      <c r="R625" s="280"/>
      <c r="S625" s="280"/>
      <c r="T625" s="280"/>
      <c r="U625" s="280"/>
      <c r="V625" s="280"/>
      <c r="W625" s="280"/>
      <c r="X625" s="280"/>
      <c r="Y625" s="280"/>
      <c r="Z625" s="280"/>
      <c r="AA625" s="280"/>
      <c r="AB625" s="280"/>
      <c r="AC625" s="280"/>
      <c r="AD625" s="280"/>
      <c r="AE625" s="280"/>
      <c r="AF625" s="280"/>
      <c r="AG625" s="280"/>
      <c r="AH625" s="280"/>
      <c r="AI625" s="280"/>
      <c r="AJ625" s="280"/>
      <c r="AK625" s="280"/>
      <c r="AL625" s="280"/>
      <c r="AM625" s="280"/>
      <c r="AN625" s="280"/>
      <c r="AO625" s="280"/>
      <c r="AP625" s="280"/>
      <c r="AQ625" s="280"/>
      <c r="AR625" s="280"/>
      <c r="AS625" s="280"/>
      <c r="AT625" s="280"/>
      <c r="AU625" s="280"/>
    </row>
    <row r="626" spans="18:47" ht="12.75">
      <c r="R626" s="280"/>
      <c r="S626" s="280"/>
      <c r="T626" s="280"/>
      <c r="U626" s="280"/>
      <c r="V626" s="280"/>
      <c r="W626" s="280"/>
      <c r="X626" s="280"/>
      <c r="Y626" s="280"/>
      <c r="Z626" s="280"/>
      <c r="AA626" s="280"/>
      <c r="AB626" s="280"/>
      <c r="AC626" s="280"/>
      <c r="AD626" s="280"/>
      <c r="AE626" s="280"/>
      <c r="AF626" s="280"/>
      <c r="AG626" s="280"/>
      <c r="AH626" s="280"/>
      <c r="AI626" s="280"/>
      <c r="AJ626" s="280"/>
      <c r="AK626" s="280"/>
      <c r="AL626" s="280"/>
      <c r="AM626" s="280"/>
      <c r="AN626" s="280"/>
      <c r="AO626" s="280"/>
      <c r="AP626" s="280"/>
      <c r="AQ626" s="280"/>
      <c r="AR626" s="280"/>
      <c r="AS626" s="280"/>
      <c r="AT626" s="280"/>
      <c r="AU626" s="280"/>
    </row>
    <row r="627" spans="18:47" ht="12.75">
      <c r="R627" s="280"/>
      <c r="S627" s="280"/>
      <c r="T627" s="280"/>
      <c r="U627" s="280"/>
      <c r="V627" s="280"/>
      <c r="W627" s="280"/>
      <c r="X627" s="280"/>
      <c r="Y627" s="280"/>
      <c r="Z627" s="280"/>
      <c r="AA627" s="280"/>
      <c r="AB627" s="280"/>
      <c r="AC627" s="280"/>
      <c r="AD627" s="280"/>
      <c r="AE627" s="280"/>
      <c r="AF627" s="280"/>
      <c r="AG627" s="280"/>
      <c r="AH627" s="280"/>
      <c r="AI627" s="280"/>
      <c r="AJ627" s="280"/>
      <c r="AK627" s="280"/>
      <c r="AL627" s="280"/>
      <c r="AM627" s="280"/>
      <c r="AN627" s="280"/>
      <c r="AO627" s="280"/>
      <c r="AP627" s="280"/>
      <c r="AQ627" s="280"/>
      <c r="AR627" s="280"/>
      <c r="AS627" s="280"/>
      <c r="AT627" s="280"/>
      <c r="AU627" s="280"/>
    </row>
    <row r="628" spans="18:47" ht="12.75">
      <c r="R628" s="280"/>
      <c r="S628" s="280"/>
      <c r="T628" s="280"/>
      <c r="U628" s="280"/>
      <c r="V628" s="280"/>
      <c r="W628" s="280"/>
      <c r="X628" s="280"/>
      <c r="Y628" s="280"/>
      <c r="Z628" s="280"/>
      <c r="AA628" s="280"/>
      <c r="AB628" s="280"/>
      <c r="AC628" s="280"/>
      <c r="AD628" s="280"/>
      <c r="AE628" s="280"/>
      <c r="AF628" s="280"/>
      <c r="AG628" s="280"/>
      <c r="AH628" s="280"/>
      <c r="AI628" s="280"/>
      <c r="AJ628" s="280"/>
      <c r="AK628" s="280"/>
      <c r="AL628" s="280"/>
      <c r="AM628" s="280"/>
      <c r="AN628" s="280"/>
      <c r="AO628" s="280"/>
      <c r="AP628" s="280"/>
      <c r="AQ628" s="280"/>
      <c r="AR628" s="280"/>
      <c r="AS628" s="280"/>
      <c r="AT628" s="280"/>
      <c r="AU628" s="280"/>
    </row>
    <row r="629" spans="18:47" ht="12.75">
      <c r="R629" s="280"/>
      <c r="S629" s="280"/>
      <c r="T629" s="280"/>
      <c r="U629" s="280"/>
      <c r="V629" s="280"/>
      <c r="W629" s="280"/>
      <c r="X629" s="280"/>
      <c r="Y629" s="280"/>
      <c r="Z629" s="280"/>
      <c r="AA629" s="280"/>
      <c r="AB629" s="280"/>
      <c r="AC629" s="280"/>
      <c r="AD629" s="280"/>
      <c r="AE629" s="280"/>
      <c r="AF629" s="280"/>
      <c r="AG629" s="280"/>
      <c r="AH629" s="280"/>
      <c r="AI629" s="280"/>
      <c r="AJ629" s="280"/>
      <c r="AK629" s="280"/>
      <c r="AL629" s="280"/>
      <c r="AM629" s="280"/>
      <c r="AN629" s="280"/>
      <c r="AO629" s="280"/>
      <c r="AP629" s="280"/>
      <c r="AQ629" s="280"/>
      <c r="AR629" s="280"/>
      <c r="AS629" s="280"/>
      <c r="AT629" s="280"/>
      <c r="AU629" s="280"/>
    </row>
    <row r="630" spans="18:47" ht="12.75">
      <c r="R630" s="280"/>
      <c r="S630" s="280"/>
      <c r="T630" s="280"/>
      <c r="U630" s="280"/>
      <c r="V630" s="280"/>
      <c r="W630" s="280"/>
      <c r="X630" s="280"/>
      <c r="Y630" s="280"/>
      <c r="Z630" s="280"/>
      <c r="AA630" s="280"/>
      <c r="AB630" s="280"/>
      <c r="AC630" s="280"/>
      <c r="AD630" s="280"/>
      <c r="AE630" s="280"/>
      <c r="AF630" s="280"/>
      <c r="AG630" s="280"/>
      <c r="AH630" s="280"/>
      <c r="AI630" s="280"/>
      <c r="AJ630" s="280"/>
      <c r="AK630" s="280"/>
      <c r="AL630" s="280"/>
      <c r="AM630" s="280"/>
      <c r="AN630" s="280"/>
      <c r="AO630" s="280"/>
      <c r="AP630" s="280"/>
      <c r="AQ630" s="280"/>
      <c r="AR630" s="280"/>
      <c r="AS630" s="280"/>
      <c r="AT630" s="280"/>
      <c r="AU630" s="280"/>
    </row>
    <row r="631" spans="18:47" ht="12.75">
      <c r="R631" s="280"/>
      <c r="S631" s="280"/>
      <c r="T631" s="280"/>
      <c r="U631" s="280"/>
      <c r="V631" s="280"/>
      <c r="W631" s="280"/>
      <c r="X631" s="280"/>
      <c r="Y631" s="280"/>
      <c r="Z631" s="280"/>
      <c r="AA631" s="280"/>
      <c r="AB631" s="280"/>
      <c r="AC631" s="280"/>
      <c r="AD631" s="280"/>
      <c r="AE631" s="280"/>
      <c r="AF631" s="280"/>
      <c r="AG631" s="280"/>
      <c r="AH631" s="280"/>
      <c r="AI631" s="280"/>
      <c r="AJ631" s="280"/>
      <c r="AK631" s="280"/>
      <c r="AL631" s="280"/>
      <c r="AM631" s="280"/>
      <c r="AN631" s="280"/>
      <c r="AO631" s="280"/>
      <c r="AP631" s="280"/>
      <c r="AQ631" s="280"/>
      <c r="AR631" s="280"/>
      <c r="AS631" s="280"/>
      <c r="AT631" s="280"/>
      <c r="AU631" s="280"/>
    </row>
    <row r="632" spans="18:47" ht="12.75">
      <c r="R632" s="280"/>
      <c r="S632" s="280"/>
      <c r="T632" s="280"/>
      <c r="U632" s="280"/>
      <c r="V632" s="280"/>
      <c r="W632" s="280"/>
      <c r="X632" s="280"/>
      <c r="Y632" s="280"/>
      <c r="Z632" s="280"/>
      <c r="AA632" s="280"/>
      <c r="AB632" s="280"/>
      <c r="AC632" s="280"/>
      <c r="AD632" s="280"/>
      <c r="AE632" s="280"/>
      <c r="AF632" s="280"/>
      <c r="AG632" s="280"/>
      <c r="AH632" s="280"/>
      <c r="AI632" s="280"/>
      <c r="AJ632" s="280"/>
      <c r="AK632" s="280"/>
      <c r="AL632" s="280"/>
      <c r="AM632" s="280"/>
      <c r="AN632" s="280"/>
      <c r="AO632" s="280"/>
      <c r="AP632" s="280"/>
      <c r="AQ632" s="280"/>
      <c r="AR632" s="280"/>
      <c r="AS632" s="280"/>
      <c r="AT632" s="280"/>
      <c r="AU632" s="280"/>
    </row>
    <row r="633" spans="18:47" ht="12.75">
      <c r="R633" s="280"/>
      <c r="S633" s="280"/>
      <c r="T633" s="280"/>
      <c r="U633" s="280"/>
      <c r="V633" s="280"/>
      <c r="W633" s="280"/>
      <c r="X633" s="280"/>
      <c r="Y633" s="280"/>
      <c r="Z633" s="280"/>
      <c r="AA633" s="280"/>
      <c r="AB633" s="280"/>
      <c r="AC633" s="280"/>
      <c r="AD633" s="280"/>
      <c r="AE633" s="280"/>
      <c r="AF633" s="280"/>
      <c r="AG633" s="280"/>
      <c r="AH633" s="280"/>
      <c r="AI633" s="280"/>
      <c r="AJ633" s="280"/>
      <c r="AK633" s="280"/>
      <c r="AL633" s="280"/>
      <c r="AM633" s="280"/>
      <c r="AN633" s="280"/>
      <c r="AO633" s="280"/>
      <c r="AP633" s="280"/>
      <c r="AQ633" s="280"/>
      <c r="AR633" s="280"/>
      <c r="AS633" s="280"/>
      <c r="AT633" s="280"/>
      <c r="AU633" s="280"/>
    </row>
    <row r="634" spans="18:47" ht="12.75">
      <c r="R634" s="280"/>
      <c r="S634" s="280"/>
      <c r="T634" s="280"/>
      <c r="U634" s="280"/>
      <c r="V634" s="280"/>
      <c r="W634" s="280"/>
      <c r="X634" s="280"/>
      <c r="Y634" s="280"/>
      <c r="Z634" s="280"/>
      <c r="AA634" s="280"/>
      <c r="AB634" s="280"/>
      <c r="AC634" s="280"/>
      <c r="AD634" s="280"/>
      <c r="AE634" s="280"/>
      <c r="AF634" s="280"/>
      <c r="AG634" s="280"/>
      <c r="AH634" s="280"/>
      <c r="AI634" s="280"/>
      <c r="AJ634" s="280"/>
      <c r="AK634" s="280"/>
      <c r="AL634" s="280"/>
      <c r="AM634" s="280"/>
      <c r="AN634" s="280"/>
      <c r="AO634" s="280"/>
      <c r="AP634" s="280"/>
      <c r="AQ634" s="280"/>
      <c r="AR634" s="280"/>
      <c r="AS634" s="280"/>
      <c r="AT634" s="280"/>
      <c r="AU634" s="280"/>
    </row>
    <row r="635" spans="18:47" ht="12.75">
      <c r="R635" s="280"/>
      <c r="S635" s="280"/>
      <c r="T635" s="280"/>
      <c r="U635" s="280"/>
      <c r="V635" s="280"/>
      <c r="W635" s="280"/>
      <c r="X635" s="280"/>
      <c r="Y635" s="280"/>
      <c r="Z635" s="280"/>
      <c r="AA635" s="280"/>
      <c r="AB635" s="280"/>
      <c r="AC635" s="280"/>
      <c r="AD635" s="280"/>
      <c r="AE635" s="280"/>
      <c r="AF635" s="280"/>
      <c r="AG635" s="280"/>
      <c r="AH635" s="280"/>
      <c r="AI635" s="280"/>
      <c r="AJ635" s="280"/>
      <c r="AK635" s="280"/>
      <c r="AL635" s="280"/>
      <c r="AM635" s="280"/>
      <c r="AN635" s="280"/>
      <c r="AO635" s="280"/>
      <c r="AP635" s="280"/>
      <c r="AQ635" s="280"/>
      <c r="AR635" s="280"/>
      <c r="AS635" s="280"/>
      <c r="AT635" s="280"/>
      <c r="AU635" s="280"/>
    </row>
    <row r="636" spans="18:47" ht="12.75">
      <c r="R636" s="280"/>
      <c r="S636" s="280"/>
      <c r="T636" s="280"/>
      <c r="U636" s="280"/>
      <c r="V636" s="280"/>
      <c r="W636" s="280"/>
      <c r="X636" s="280"/>
      <c r="Y636" s="280"/>
      <c r="Z636" s="280"/>
      <c r="AA636" s="280"/>
      <c r="AB636" s="280"/>
      <c r="AC636" s="280"/>
      <c r="AD636" s="280"/>
      <c r="AE636" s="280"/>
      <c r="AF636" s="280"/>
      <c r="AG636" s="280"/>
      <c r="AH636" s="280"/>
      <c r="AI636" s="280"/>
      <c r="AJ636" s="280"/>
      <c r="AK636" s="280"/>
      <c r="AL636" s="280"/>
      <c r="AM636" s="280"/>
      <c r="AN636" s="280"/>
      <c r="AO636" s="280"/>
      <c r="AP636" s="280"/>
      <c r="AQ636" s="280"/>
      <c r="AR636" s="280"/>
      <c r="AS636" s="280"/>
      <c r="AT636" s="280"/>
      <c r="AU636" s="280"/>
    </row>
    <row r="637" spans="18:47" ht="12.75">
      <c r="R637" s="280"/>
      <c r="S637" s="280"/>
      <c r="T637" s="280"/>
      <c r="U637" s="280"/>
      <c r="V637" s="280"/>
      <c r="W637" s="280"/>
      <c r="X637" s="280"/>
      <c r="Y637" s="280"/>
      <c r="Z637" s="280"/>
      <c r="AA637" s="280"/>
      <c r="AB637" s="280"/>
      <c r="AC637" s="280"/>
      <c r="AD637" s="280"/>
      <c r="AE637" s="280"/>
      <c r="AF637" s="280"/>
      <c r="AG637" s="280"/>
      <c r="AH637" s="280"/>
      <c r="AI637" s="280"/>
      <c r="AJ637" s="280"/>
      <c r="AK637" s="280"/>
      <c r="AL637" s="280"/>
      <c r="AM637" s="280"/>
      <c r="AN637" s="280"/>
      <c r="AO637" s="280"/>
      <c r="AP637" s="280"/>
      <c r="AQ637" s="280"/>
      <c r="AR637" s="280"/>
      <c r="AS637" s="280"/>
      <c r="AT637" s="280"/>
      <c r="AU637" s="280"/>
    </row>
    <row r="638" spans="18:47" ht="12.75">
      <c r="R638" s="280"/>
      <c r="S638" s="280"/>
      <c r="T638" s="280"/>
      <c r="U638" s="280"/>
      <c r="V638" s="280"/>
      <c r="W638" s="280"/>
      <c r="X638" s="280"/>
      <c r="Y638" s="280"/>
      <c r="Z638" s="280"/>
      <c r="AA638" s="280"/>
      <c r="AB638" s="280"/>
      <c r="AC638" s="280"/>
      <c r="AD638" s="280"/>
      <c r="AE638" s="280"/>
      <c r="AF638" s="280"/>
      <c r="AG638" s="280"/>
      <c r="AH638" s="280"/>
      <c r="AI638" s="280"/>
      <c r="AJ638" s="280"/>
      <c r="AK638" s="280"/>
      <c r="AL638" s="280"/>
      <c r="AM638" s="280"/>
      <c r="AN638" s="280"/>
      <c r="AO638" s="280"/>
      <c r="AP638" s="280"/>
      <c r="AQ638" s="280"/>
      <c r="AR638" s="280"/>
      <c r="AS638" s="280"/>
      <c r="AT638" s="280"/>
      <c r="AU638" s="280"/>
    </row>
    <row r="639" spans="18:47" ht="12.75">
      <c r="R639" s="280"/>
      <c r="S639" s="280"/>
      <c r="T639" s="280"/>
      <c r="U639" s="280"/>
      <c r="V639" s="280"/>
      <c r="W639" s="280"/>
      <c r="X639" s="280"/>
      <c r="Y639" s="280"/>
      <c r="Z639" s="280"/>
      <c r="AA639" s="280"/>
      <c r="AB639" s="280"/>
      <c r="AC639" s="280"/>
      <c r="AD639" s="280"/>
      <c r="AE639" s="280"/>
      <c r="AF639" s="280"/>
      <c r="AG639" s="280"/>
      <c r="AH639" s="280"/>
      <c r="AI639" s="280"/>
      <c r="AJ639" s="280"/>
      <c r="AK639" s="280"/>
      <c r="AL639" s="280"/>
      <c r="AM639" s="280"/>
      <c r="AN639" s="280"/>
      <c r="AO639" s="280"/>
      <c r="AP639" s="280"/>
      <c r="AQ639" s="280"/>
      <c r="AR639" s="280"/>
      <c r="AS639" s="280"/>
      <c r="AT639" s="280"/>
      <c r="AU639" s="280"/>
    </row>
    <row r="640" spans="18:47" ht="12.75">
      <c r="R640" s="280"/>
      <c r="S640" s="280"/>
      <c r="T640" s="280"/>
      <c r="U640" s="280"/>
      <c r="V640" s="280"/>
      <c r="W640" s="280"/>
      <c r="X640" s="280"/>
      <c r="Y640" s="280"/>
      <c r="Z640" s="280"/>
      <c r="AA640" s="280"/>
      <c r="AB640" s="280"/>
      <c r="AC640" s="280"/>
      <c r="AD640" s="280"/>
      <c r="AE640" s="280"/>
      <c r="AF640" s="280"/>
      <c r="AG640" s="280"/>
      <c r="AH640" s="280"/>
      <c r="AI640" s="280"/>
      <c r="AJ640" s="280"/>
      <c r="AK640" s="280"/>
      <c r="AL640" s="280"/>
      <c r="AM640" s="280"/>
      <c r="AN640" s="280"/>
      <c r="AO640" s="280"/>
      <c r="AP640" s="280"/>
      <c r="AQ640" s="280"/>
      <c r="AR640" s="280"/>
      <c r="AS640" s="280"/>
      <c r="AT640" s="280"/>
      <c r="AU640" s="280"/>
    </row>
    <row r="641" spans="18:47" ht="12.75">
      <c r="R641" s="280"/>
      <c r="S641" s="280"/>
      <c r="T641" s="280"/>
      <c r="U641" s="280"/>
      <c r="V641" s="280"/>
      <c r="W641" s="280"/>
      <c r="X641" s="280"/>
      <c r="Y641" s="280"/>
      <c r="Z641" s="280"/>
      <c r="AA641" s="280"/>
      <c r="AB641" s="280"/>
      <c r="AC641" s="280"/>
      <c r="AD641" s="280"/>
      <c r="AE641" s="280"/>
      <c r="AF641" s="280"/>
      <c r="AG641" s="280"/>
      <c r="AH641" s="280"/>
      <c r="AI641" s="280"/>
      <c r="AJ641" s="280"/>
      <c r="AK641" s="280"/>
      <c r="AL641" s="280"/>
      <c r="AM641" s="280"/>
      <c r="AN641" s="280"/>
      <c r="AO641" s="280"/>
      <c r="AP641" s="280"/>
      <c r="AQ641" s="280"/>
      <c r="AR641" s="280"/>
      <c r="AS641" s="280"/>
      <c r="AT641" s="280"/>
      <c r="AU641" s="280"/>
    </row>
    <row r="642" spans="18:47" ht="12.75">
      <c r="R642" s="280"/>
      <c r="S642" s="280"/>
      <c r="T642" s="280"/>
      <c r="U642" s="280"/>
      <c r="V642" s="280"/>
      <c r="W642" s="280"/>
      <c r="X642" s="280"/>
      <c r="Y642" s="280"/>
      <c r="Z642" s="280"/>
      <c r="AA642" s="280"/>
      <c r="AB642" s="280"/>
      <c r="AC642" s="280"/>
      <c r="AD642" s="280"/>
      <c r="AE642" s="280"/>
      <c r="AF642" s="280"/>
      <c r="AG642" s="280"/>
      <c r="AH642" s="280"/>
      <c r="AI642" s="280"/>
      <c r="AJ642" s="280"/>
      <c r="AK642" s="280"/>
      <c r="AL642" s="280"/>
      <c r="AM642" s="280"/>
      <c r="AN642" s="280"/>
      <c r="AO642" s="280"/>
      <c r="AP642" s="280"/>
      <c r="AQ642" s="280"/>
      <c r="AR642" s="280"/>
      <c r="AS642" s="280"/>
      <c r="AT642" s="280"/>
      <c r="AU642" s="280"/>
    </row>
    <row r="643" spans="18:47" ht="12.75">
      <c r="R643" s="280"/>
      <c r="S643" s="280"/>
      <c r="T643" s="280"/>
      <c r="U643" s="280"/>
      <c r="V643" s="280"/>
      <c r="W643" s="280"/>
      <c r="X643" s="280"/>
      <c r="Y643" s="280"/>
      <c r="Z643" s="280"/>
      <c r="AA643" s="280"/>
      <c r="AB643" s="280"/>
      <c r="AC643" s="280"/>
      <c r="AD643" s="280"/>
      <c r="AE643" s="280"/>
      <c r="AF643" s="280"/>
      <c r="AG643" s="280"/>
      <c r="AH643" s="280"/>
      <c r="AI643" s="280"/>
      <c r="AJ643" s="280"/>
      <c r="AK643" s="280"/>
      <c r="AL643" s="280"/>
      <c r="AM643" s="280"/>
      <c r="AN643" s="280"/>
      <c r="AO643" s="280"/>
      <c r="AP643" s="280"/>
      <c r="AQ643" s="280"/>
      <c r="AR643" s="280"/>
      <c r="AS643" s="280"/>
      <c r="AT643" s="280"/>
      <c r="AU643" s="280"/>
    </row>
    <row r="644" spans="18:47" ht="12.75">
      <c r="R644" s="280"/>
      <c r="S644" s="280"/>
      <c r="T644" s="280"/>
      <c r="U644" s="280"/>
      <c r="V644" s="280"/>
      <c r="W644" s="280"/>
      <c r="X644" s="280"/>
      <c r="Y644" s="280"/>
      <c r="Z644" s="280"/>
      <c r="AA644" s="280"/>
      <c r="AB644" s="280"/>
      <c r="AC644" s="280"/>
      <c r="AD644" s="280"/>
      <c r="AE644" s="280"/>
      <c r="AF644" s="280"/>
      <c r="AG644" s="280"/>
      <c r="AH644" s="280"/>
      <c r="AI644" s="280"/>
      <c r="AJ644" s="280"/>
      <c r="AK644" s="280"/>
      <c r="AL644" s="280"/>
      <c r="AM644" s="280"/>
      <c r="AN644" s="280"/>
      <c r="AO644" s="280"/>
      <c r="AP644" s="280"/>
      <c r="AQ644" s="280"/>
      <c r="AR644" s="280"/>
      <c r="AS644" s="280"/>
      <c r="AT644" s="280"/>
      <c r="AU644" s="280"/>
    </row>
    <row r="645" spans="18:47" ht="12.75">
      <c r="R645" s="280"/>
      <c r="S645" s="280"/>
      <c r="T645" s="280"/>
      <c r="U645" s="280"/>
      <c r="V645" s="280"/>
      <c r="W645" s="280"/>
      <c r="X645" s="280"/>
      <c r="Y645" s="280"/>
      <c r="Z645" s="280"/>
      <c r="AA645" s="280"/>
      <c r="AB645" s="280"/>
      <c r="AC645" s="280"/>
      <c r="AD645" s="280"/>
      <c r="AE645" s="280"/>
      <c r="AF645" s="280"/>
      <c r="AG645" s="280"/>
      <c r="AH645" s="280"/>
      <c r="AI645" s="280"/>
      <c r="AJ645" s="280"/>
      <c r="AK645" s="280"/>
      <c r="AL645" s="280"/>
      <c r="AM645" s="280"/>
      <c r="AN645" s="280"/>
      <c r="AO645" s="280"/>
      <c r="AP645" s="280"/>
      <c r="AQ645" s="280"/>
      <c r="AR645" s="280"/>
      <c r="AS645" s="280"/>
      <c r="AT645" s="280"/>
      <c r="AU645" s="280"/>
    </row>
    <row r="646" spans="18:47" ht="12.75">
      <c r="R646" s="280"/>
      <c r="S646" s="280"/>
      <c r="T646" s="280"/>
      <c r="U646" s="280"/>
      <c r="V646" s="280"/>
      <c r="W646" s="280"/>
      <c r="X646" s="280"/>
      <c r="Y646" s="280"/>
      <c r="Z646" s="280"/>
      <c r="AA646" s="280"/>
      <c r="AB646" s="280"/>
      <c r="AC646" s="280"/>
      <c r="AD646" s="280"/>
      <c r="AE646" s="280"/>
      <c r="AF646" s="280"/>
      <c r="AG646" s="280"/>
      <c r="AH646" s="280"/>
      <c r="AI646" s="280"/>
      <c r="AJ646" s="280"/>
      <c r="AK646" s="280"/>
      <c r="AL646" s="280"/>
      <c r="AM646" s="280"/>
      <c r="AN646" s="280"/>
      <c r="AO646" s="280"/>
      <c r="AP646" s="280"/>
      <c r="AQ646" s="280"/>
      <c r="AR646" s="280"/>
      <c r="AS646" s="280"/>
      <c r="AT646" s="280"/>
      <c r="AU646" s="280"/>
    </row>
    <row r="647" spans="18:47" ht="12.75">
      <c r="R647" s="280"/>
      <c r="S647" s="280"/>
      <c r="T647" s="280"/>
      <c r="U647" s="280"/>
      <c r="V647" s="280"/>
      <c r="W647" s="280"/>
      <c r="X647" s="280"/>
      <c r="Y647" s="280"/>
      <c r="Z647" s="280"/>
      <c r="AA647" s="280"/>
      <c r="AB647" s="280"/>
      <c r="AC647" s="280"/>
      <c r="AD647" s="280"/>
      <c r="AE647" s="280"/>
      <c r="AF647" s="280"/>
      <c r="AG647" s="280"/>
      <c r="AH647" s="280"/>
      <c r="AI647" s="280"/>
      <c r="AJ647" s="280"/>
      <c r="AK647" s="280"/>
      <c r="AL647" s="280"/>
      <c r="AM647" s="280"/>
      <c r="AN647" s="280"/>
      <c r="AO647" s="280"/>
      <c r="AP647" s="280"/>
      <c r="AQ647" s="280"/>
      <c r="AR647" s="280"/>
      <c r="AS647" s="280"/>
      <c r="AT647" s="280"/>
      <c r="AU647" s="280"/>
    </row>
    <row r="648" spans="18:47" ht="12.75">
      <c r="R648" s="280"/>
      <c r="S648" s="280"/>
      <c r="T648" s="280"/>
      <c r="U648" s="280"/>
      <c r="V648" s="280"/>
      <c r="W648" s="280"/>
      <c r="X648" s="280"/>
      <c r="Y648" s="280"/>
      <c r="Z648" s="280"/>
      <c r="AA648" s="280"/>
      <c r="AB648" s="280"/>
      <c r="AC648" s="280"/>
      <c r="AD648" s="280"/>
      <c r="AE648" s="280"/>
      <c r="AF648" s="280"/>
      <c r="AG648" s="280"/>
      <c r="AH648" s="280"/>
      <c r="AI648" s="280"/>
      <c r="AJ648" s="280"/>
      <c r="AK648" s="280"/>
      <c r="AL648" s="280"/>
      <c r="AM648" s="280"/>
      <c r="AN648" s="280"/>
      <c r="AO648" s="280"/>
      <c r="AP648" s="280"/>
      <c r="AQ648" s="280"/>
      <c r="AR648" s="280"/>
      <c r="AS648" s="280"/>
      <c r="AT648" s="280"/>
      <c r="AU648" s="280"/>
    </row>
    <row r="649" spans="18:47" ht="12.75">
      <c r="R649" s="280"/>
      <c r="S649" s="280"/>
      <c r="T649" s="280"/>
      <c r="U649" s="280"/>
      <c r="V649" s="280"/>
      <c r="W649" s="280"/>
      <c r="X649" s="280"/>
      <c r="Y649" s="280"/>
      <c r="Z649" s="280"/>
      <c r="AA649" s="280"/>
      <c r="AB649" s="280"/>
      <c r="AC649" s="280"/>
      <c r="AD649" s="280"/>
      <c r="AE649" s="280"/>
      <c r="AF649" s="280"/>
      <c r="AG649" s="280"/>
      <c r="AH649" s="280"/>
      <c r="AI649" s="280"/>
      <c r="AJ649" s="280"/>
      <c r="AK649" s="280"/>
      <c r="AL649" s="280"/>
      <c r="AM649" s="280"/>
      <c r="AN649" s="280"/>
      <c r="AO649" s="280"/>
      <c r="AP649" s="280"/>
      <c r="AQ649" s="280"/>
      <c r="AR649" s="280"/>
      <c r="AS649" s="280"/>
      <c r="AT649" s="280"/>
      <c r="AU649" s="280"/>
    </row>
    <row r="650" spans="18:47" ht="12.75">
      <c r="R650" s="280"/>
      <c r="S650" s="280"/>
      <c r="T650" s="280"/>
      <c r="U650" s="280"/>
      <c r="V650" s="280"/>
      <c r="W650" s="280"/>
      <c r="X650" s="280"/>
      <c r="Y650" s="280"/>
      <c r="Z650" s="280"/>
      <c r="AA650" s="280"/>
      <c r="AB650" s="280"/>
      <c r="AC650" s="280"/>
      <c r="AD650" s="280"/>
      <c r="AE650" s="280"/>
      <c r="AF650" s="280"/>
      <c r="AG650" s="280"/>
      <c r="AH650" s="280"/>
      <c r="AI650" s="280"/>
      <c r="AJ650" s="280"/>
      <c r="AK650" s="280"/>
      <c r="AL650" s="280"/>
      <c r="AM650" s="280"/>
      <c r="AN650" s="280"/>
      <c r="AO650" s="280"/>
      <c r="AP650" s="280"/>
      <c r="AQ650" s="280"/>
      <c r="AR650" s="280"/>
      <c r="AS650" s="280"/>
      <c r="AT650" s="280"/>
      <c r="AU650" s="280"/>
    </row>
    <row r="651" spans="18:47" ht="12.75">
      <c r="R651" s="280"/>
      <c r="S651" s="280"/>
      <c r="T651" s="280"/>
      <c r="U651" s="280"/>
      <c r="V651" s="280"/>
      <c r="W651" s="280"/>
      <c r="X651" s="280"/>
      <c r="Y651" s="280"/>
      <c r="Z651" s="280"/>
      <c r="AA651" s="280"/>
      <c r="AB651" s="280"/>
      <c r="AC651" s="280"/>
      <c r="AD651" s="280"/>
      <c r="AE651" s="280"/>
      <c r="AF651" s="280"/>
      <c r="AG651" s="280"/>
      <c r="AH651" s="280"/>
      <c r="AI651" s="280"/>
      <c r="AJ651" s="280"/>
      <c r="AK651" s="280"/>
      <c r="AL651" s="280"/>
      <c r="AM651" s="280"/>
      <c r="AN651" s="280"/>
      <c r="AO651" s="280"/>
      <c r="AP651" s="280"/>
      <c r="AQ651" s="280"/>
      <c r="AR651" s="280"/>
      <c r="AS651" s="280"/>
      <c r="AT651" s="280"/>
      <c r="AU651" s="280"/>
    </row>
    <row r="652" spans="18:47" ht="12.75">
      <c r="R652" s="280"/>
      <c r="S652" s="280"/>
      <c r="T652" s="280"/>
      <c r="U652" s="280"/>
      <c r="V652" s="280"/>
      <c r="W652" s="280"/>
      <c r="X652" s="280"/>
      <c r="Y652" s="280"/>
      <c r="Z652" s="280"/>
      <c r="AA652" s="280"/>
      <c r="AB652" s="280"/>
      <c r="AC652" s="280"/>
      <c r="AD652" s="280"/>
      <c r="AE652" s="280"/>
      <c r="AF652" s="280"/>
      <c r="AG652" s="280"/>
      <c r="AH652" s="280"/>
      <c r="AI652" s="280"/>
      <c r="AJ652" s="280"/>
      <c r="AK652" s="280"/>
      <c r="AL652" s="280"/>
      <c r="AM652" s="280"/>
      <c r="AN652" s="280"/>
      <c r="AO652" s="280"/>
      <c r="AP652" s="280"/>
      <c r="AQ652" s="280"/>
      <c r="AR652" s="280"/>
      <c r="AS652" s="280"/>
      <c r="AT652" s="280"/>
      <c r="AU652" s="280"/>
    </row>
    <row r="653" spans="18:47" ht="12.75">
      <c r="R653" s="280"/>
      <c r="S653" s="280"/>
      <c r="T653" s="280"/>
      <c r="U653" s="280"/>
      <c r="V653" s="280"/>
      <c r="W653" s="280"/>
      <c r="X653" s="280"/>
      <c r="Y653" s="280"/>
      <c r="Z653" s="280"/>
      <c r="AA653" s="280"/>
      <c r="AB653" s="280"/>
      <c r="AC653" s="280"/>
      <c r="AD653" s="280"/>
      <c r="AE653" s="280"/>
      <c r="AF653" s="280"/>
      <c r="AG653" s="280"/>
      <c r="AH653" s="280"/>
      <c r="AI653" s="280"/>
      <c r="AJ653" s="280"/>
      <c r="AK653" s="280"/>
      <c r="AL653" s="280"/>
      <c r="AM653" s="280"/>
      <c r="AN653" s="280"/>
      <c r="AO653" s="280"/>
      <c r="AP653" s="280"/>
      <c r="AQ653" s="280"/>
      <c r="AR653" s="280"/>
      <c r="AS653" s="280"/>
      <c r="AT653" s="280"/>
      <c r="AU653" s="280"/>
    </row>
    <row r="654" spans="18:47" ht="12.75">
      <c r="R654" s="280"/>
      <c r="S654" s="280"/>
      <c r="T654" s="280"/>
      <c r="U654" s="280"/>
      <c r="V654" s="280"/>
      <c r="W654" s="280"/>
      <c r="X654" s="280"/>
      <c r="Y654" s="280"/>
      <c r="Z654" s="280"/>
      <c r="AA654" s="280"/>
      <c r="AB654" s="280"/>
      <c r="AC654" s="280"/>
      <c r="AD654" s="280"/>
      <c r="AE654" s="280"/>
      <c r="AF654" s="280"/>
      <c r="AG654" s="280"/>
      <c r="AH654" s="280"/>
      <c r="AI654" s="280"/>
      <c r="AJ654" s="280"/>
      <c r="AK654" s="280"/>
      <c r="AL654" s="280"/>
      <c r="AM654" s="280"/>
      <c r="AN654" s="280"/>
      <c r="AO654" s="280"/>
      <c r="AP654" s="280"/>
      <c r="AQ654" s="280"/>
      <c r="AR654" s="280"/>
      <c r="AS654" s="280"/>
      <c r="AT654" s="280"/>
      <c r="AU654" s="280"/>
    </row>
    <row r="655" spans="18:47" ht="12.75">
      <c r="R655" s="280"/>
      <c r="S655" s="280"/>
      <c r="T655" s="280"/>
      <c r="U655" s="280"/>
      <c r="V655" s="280"/>
      <c r="W655" s="280"/>
      <c r="X655" s="280"/>
      <c r="Y655" s="280"/>
      <c r="Z655" s="280"/>
      <c r="AA655" s="280"/>
      <c r="AB655" s="280"/>
      <c r="AC655" s="280"/>
      <c r="AD655" s="280"/>
      <c r="AE655" s="280"/>
      <c r="AF655" s="280"/>
      <c r="AG655" s="280"/>
      <c r="AH655" s="280"/>
      <c r="AI655" s="280"/>
      <c r="AJ655" s="280"/>
      <c r="AK655" s="280"/>
      <c r="AL655" s="280"/>
      <c r="AM655" s="280"/>
      <c r="AN655" s="280"/>
      <c r="AO655" s="280"/>
      <c r="AP655" s="280"/>
      <c r="AQ655" s="280"/>
      <c r="AR655" s="280"/>
      <c r="AS655" s="280"/>
      <c r="AT655" s="280"/>
      <c r="AU655" s="280"/>
    </row>
    <row r="656" spans="18:47" ht="12.75">
      <c r="R656" s="280"/>
      <c r="S656" s="280"/>
      <c r="T656" s="280"/>
      <c r="U656" s="280"/>
      <c r="V656" s="280"/>
      <c r="W656" s="280"/>
      <c r="X656" s="280"/>
      <c r="Y656" s="280"/>
      <c r="Z656" s="280"/>
      <c r="AA656" s="280"/>
      <c r="AB656" s="280"/>
      <c r="AC656" s="280"/>
      <c r="AD656" s="280"/>
      <c r="AE656" s="280"/>
      <c r="AF656" s="280"/>
      <c r="AG656" s="280"/>
      <c r="AH656" s="280"/>
      <c r="AI656" s="280"/>
      <c r="AJ656" s="280"/>
      <c r="AK656" s="280"/>
      <c r="AL656" s="280"/>
      <c r="AM656" s="280"/>
      <c r="AN656" s="280"/>
      <c r="AO656" s="280"/>
      <c r="AP656" s="280"/>
      <c r="AQ656" s="280"/>
      <c r="AR656" s="280"/>
      <c r="AS656" s="280"/>
      <c r="AT656" s="280"/>
      <c r="AU656" s="280"/>
    </row>
    <row r="657" spans="18:47" ht="12.75">
      <c r="R657" s="280"/>
      <c r="S657" s="280"/>
      <c r="T657" s="280"/>
      <c r="U657" s="280"/>
      <c r="V657" s="280"/>
      <c r="W657" s="280"/>
      <c r="X657" s="280"/>
      <c r="Y657" s="280"/>
      <c r="Z657" s="280"/>
      <c r="AA657" s="280"/>
      <c r="AB657" s="280"/>
      <c r="AC657" s="280"/>
      <c r="AD657" s="280"/>
      <c r="AE657" s="280"/>
      <c r="AF657" s="280"/>
      <c r="AG657" s="280"/>
      <c r="AH657" s="280"/>
      <c r="AI657" s="280"/>
      <c r="AJ657" s="280"/>
      <c r="AK657" s="280"/>
      <c r="AL657" s="280"/>
      <c r="AM657" s="280"/>
      <c r="AN657" s="280"/>
      <c r="AO657" s="280"/>
      <c r="AP657" s="280"/>
      <c r="AQ657" s="280"/>
      <c r="AR657" s="280"/>
      <c r="AS657" s="280"/>
      <c r="AT657" s="280"/>
      <c r="AU657" s="280"/>
    </row>
    <row r="658" spans="18:47" ht="12.75">
      <c r="R658" s="280"/>
      <c r="S658" s="280"/>
      <c r="T658" s="280"/>
      <c r="U658" s="280"/>
      <c r="V658" s="280"/>
      <c r="W658" s="280"/>
      <c r="X658" s="280"/>
      <c r="Y658" s="280"/>
      <c r="Z658" s="280"/>
      <c r="AA658" s="280"/>
      <c r="AB658" s="280"/>
      <c r="AC658" s="280"/>
      <c r="AD658" s="280"/>
      <c r="AE658" s="280"/>
      <c r="AF658" s="280"/>
      <c r="AG658" s="280"/>
      <c r="AH658" s="280"/>
      <c r="AI658" s="280"/>
      <c r="AJ658" s="280"/>
      <c r="AK658" s="280"/>
      <c r="AL658" s="280"/>
      <c r="AM658" s="280"/>
      <c r="AN658" s="280"/>
      <c r="AO658" s="280"/>
      <c r="AP658" s="280"/>
      <c r="AQ658" s="280"/>
      <c r="AR658" s="280"/>
      <c r="AS658" s="280"/>
      <c r="AT658" s="280"/>
      <c r="AU658" s="280"/>
    </row>
    <row r="659" spans="18:47" ht="12.75">
      <c r="R659" s="280"/>
      <c r="S659" s="280"/>
      <c r="T659" s="280"/>
      <c r="U659" s="280"/>
      <c r="V659" s="280"/>
      <c r="W659" s="280"/>
      <c r="X659" s="280"/>
      <c r="Y659" s="280"/>
      <c r="Z659" s="280"/>
      <c r="AA659" s="280"/>
      <c r="AB659" s="280"/>
      <c r="AC659" s="280"/>
      <c r="AD659" s="280"/>
      <c r="AE659" s="280"/>
      <c r="AF659" s="280"/>
      <c r="AG659" s="280"/>
      <c r="AH659" s="280"/>
      <c r="AI659" s="280"/>
      <c r="AJ659" s="280"/>
      <c r="AK659" s="280"/>
      <c r="AL659" s="280"/>
      <c r="AM659" s="280"/>
      <c r="AN659" s="280"/>
      <c r="AO659" s="280"/>
      <c r="AP659" s="280"/>
      <c r="AQ659" s="280"/>
      <c r="AR659" s="280"/>
      <c r="AS659" s="280"/>
      <c r="AT659" s="280"/>
      <c r="AU659" s="280"/>
    </row>
    <row r="660" spans="18:47" ht="12.75">
      <c r="R660" s="280"/>
      <c r="S660" s="280"/>
      <c r="T660" s="280"/>
      <c r="U660" s="280"/>
      <c r="V660" s="280"/>
      <c r="W660" s="280"/>
      <c r="X660" s="280"/>
      <c r="Y660" s="280"/>
      <c r="Z660" s="280"/>
      <c r="AA660" s="280"/>
      <c r="AB660" s="280"/>
      <c r="AC660" s="280"/>
      <c r="AD660" s="280"/>
      <c r="AE660" s="280"/>
      <c r="AF660" s="280"/>
      <c r="AG660" s="280"/>
      <c r="AH660" s="280"/>
      <c r="AI660" s="280"/>
      <c r="AJ660" s="280"/>
      <c r="AK660" s="280"/>
      <c r="AL660" s="280"/>
      <c r="AM660" s="280"/>
      <c r="AN660" s="280"/>
      <c r="AO660" s="280"/>
      <c r="AP660" s="280"/>
      <c r="AQ660" s="280"/>
      <c r="AR660" s="280"/>
      <c r="AS660" s="280"/>
      <c r="AT660" s="280"/>
      <c r="AU660" s="280"/>
    </row>
    <row r="661" spans="18:47" ht="12.75">
      <c r="R661" s="280"/>
      <c r="S661" s="280"/>
      <c r="T661" s="280"/>
      <c r="U661" s="280"/>
      <c r="V661" s="280"/>
      <c r="W661" s="280"/>
      <c r="X661" s="280"/>
      <c r="Y661" s="280"/>
      <c r="Z661" s="280"/>
      <c r="AA661" s="280"/>
      <c r="AB661" s="280"/>
      <c r="AC661" s="280"/>
      <c r="AD661" s="280"/>
      <c r="AE661" s="280"/>
      <c r="AF661" s="280"/>
      <c r="AG661" s="280"/>
      <c r="AH661" s="280"/>
      <c r="AI661" s="280"/>
      <c r="AJ661" s="280"/>
      <c r="AK661" s="280"/>
      <c r="AL661" s="280"/>
      <c r="AM661" s="280"/>
      <c r="AN661" s="280"/>
      <c r="AO661" s="280"/>
      <c r="AP661" s="280"/>
      <c r="AQ661" s="280"/>
      <c r="AR661" s="280"/>
      <c r="AS661" s="280"/>
      <c r="AT661" s="280"/>
      <c r="AU661" s="280"/>
    </row>
    <row r="662" spans="18:47" ht="12.75">
      <c r="R662" s="280"/>
      <c r="S662" s="280"/>
      <c r="T662" s="280"/>
      <c r="U662" s="280"/>
      <c r="V662" s="280"/>
      <c r="W662" s="280"/>
      <c r="X662" s="280"/>
      <c r="Y662" s="280"/>
      <c r="Z662" s="280"/>
      <c r="AA662" s="280"/>
      <c r="AB662" s="280"/>
      <c r="AC662" s="280"/>
      <c r="AD662" s="280"/>
      <c r="AE662" s="280"/>
      <c r="AF662" s="280"/>
      <c r="AG662" s="280"/>
      <c r="AH662" s="280"/>
      <c r="AI662" s="280"/>
      <c r="AJ662" s="280"/>
      <c r="AK662" s="280"/>
      <c r="AL662" s="280"/>
      <c r="AM662" s="280"/>
      <c r="AN662" s="280"/>
      <c r="AO662" s="280"/>
      <c r="AP662" s="280"/>
      <c r="AQ662" s="280"/>
      <c r="AR662" s="280"/>
      <c r="AS662" s="280"/>
      <c r="AT662" s="280"/>
      <c r="AU662" s="280"/>
    </row>
    <row r="663" spans="18:47" ht="12.75">
      <c r="R663" s="280"/>
      <c r="S663" s="280"/>
      <c r="T663" s="280"/>
      <c r="U663" s="280"/>
      <c r="V663" s="280"/>
      <c r="W663" s="280"/>
      <c r="X663" s="280"/>
      <c r="Y663" s="280"/>
      <c r="Z663" s="280"/>
      <c r="AA663" s="280"/>
      <c r="AB663" s="280"/>
      <c r="AC663" s="280"/>
      <c r="AD663" s="280"/>
      <c r="AE663" s="280"/>
      <c r="AF663" s="280"/>
      <c r="AG663" s="280"/>
      <c r="AH663" s="280"/>
      <c r="AI663" s="280"/>
      <c r="AJ663" s="280"/>
      <c r="AK663" s="280"/>
      <c r="AL663" s="280"/>
      <c r="AM663" s="280"/>
      <c r="AN663" s="280"/>
      <c r="AO663" s="280"/>
      <c r="AP663" s="280"/>
      <c r="AQ663" s="280"/>
      <c r="AR663" s="280"/>
      <c r="AS663" s="280"/>
      <c r="AT663" s="280"/>
      <c r="AU663" s="280"/>
    </row>
    <row r="664" spans="18:47" ht="12.75">
      <c r="R664" s="280"/>
      <c r="S664" s="280"/>
      <c r="T664" s="280"/>
      <c r="U664" s="280"/>
      <c r="V664" s="280"/>
      <c r="W664" s="280"/>
      <c r="X664" s="280"/>
      <c r="Y664" s="280"/>
      <c r="Z664" s="280"/>
      <c r="AA664" s="280"/>
      <c r="AB664" s="280"/>
      <c r="AC664" s="280"/>
      <c r="AD664" s="280"/>
      <c r="AE664" s="280"/>
      <c r="AF664" s="280"/>
      <c r="AG664" s="280"/>
      <c r="AH664" s="280"/>
      <c r="AI664" s="280"/>
      <c r="AJ664" s="280"/>
      <c r="AK664" s="280"/>
      <c r="AL664" s="280"/>
      <c r="AM664" s="280"/>
      <c r="AN664" s="280"/>
      <c r="AO664" s="280"/>
      <c r="AP664" s="280"/>
      <c r="AQ664" s="280"/>
      <c r="AR664" s="280"/>
      <c r="AS664" s="280"/>
      <c r="AT664" s="280"/>
      <c r="AU664" s="280"/>
    </row>
    <row r="665" spans="18:47" ht="12.75">
      <c r="R665" s="280"/>
      <c r="S665" s="280"/>
      <c r="T665" s="280"/>
      <c r="U665" s="280"/>
      <c r="V665" s="280"/>
      <c r="W665" s="280"/>
      <c r="X665" s="280"/>
      <c r="Y665" s="280"/>
      <c r="Z665" s="280"/>
      <c r="AA665" s="280"/>
      <c r="AB665" s="280"/>
      <c r="AC665" s="280"/>
      <c r="AD665" s="280"/>
      <c r="AE665" s="280"/>
      <c r="AF665" s="280"/>
      <c r="AG665" s="280"/>
      <c r="AH665" s="280"/>
      <c r="AI665" s="280"/>
      <c r="AJ665" s="280"/>
      <c r="AK665" s="280"/>
      <c r="AL665" s="280"/>
      <c r="AM665" s="280"/>
      <c r="AN665" s="280"/>
      <c r="AO665" s="280"/>
      <c r="AP665" s="280"/>
      <c r="AQ665" s="280"/>
      <c r="AR665" s="280"/>
      <c r="AS665" s="280"/>
      <c r="AT665" s="280"/>
      <c r="AU665" s="280"/>
    </row>
    <row r="666" spans="18:47" ht="12.75">
      <c r="R666" s="280"/>
      <c r="S666" s="280"/>
      <c r="T666" s="280"/>
      <c r="U666" s="280"/>
      <c r="V666" s="280"/>
      <c r="W666" s="280"/>
      <c r="X666" s="280"/>
      <c r="Y666" s="280"/>
      <c r="Z666" s="280"/>
      <c r="AA666" s="280"/>
      <c r="AB666" s="280"/>
      <c r="AC666" s="280"/>
      <c r="AD666" s="280"/>
      <c r="AE666" s="280"/>
      <c r="AF666" s="280"/>
      <c r="AG666" s="280"/>
      <c r="AH666" s="280"/>
      <c r="AI666" s="280"/>
      <c r="AJ666" s="280"/>
      <c r="AK666" s="280"/>
      <c r="AL666" s="280"/>
      <c r="AM666" s="280"/>
      <c r="AN666" s="280"/>
      <c r="AO666" s="280"/>
      <c r="AP666" s="280"/>
      <c r="AQ666" s="280"/>
      <c r="AR666" s="280"/>
      <c r="AS666" s="280"/>
      <c r="AT666" s="280"/>
      <c r="AU666" s="280"/>
    </row>
    <row r="667" spans="18:47" ht="12.75">
      <c r="R667" s="280"/>
      <c r="S667" s="280"/>
      <c r="T667" s="280"/>
      <c r="U667" s="280"/>
      <c r="V667" s="280"/>
      <c r="W667" s="280"/>
      <c r="X667" s="280"/>
      <c r="Y667" s="280"/>
      <c r="Z667" s="280"/>
      <c r="AA667" s="280"/>
      <c r="AB667" s="280"/>
      <c r="AC667" s="280"/>
      <c r="AD667" s="280"/>
      <c r="AE667" s="280"/>
      <c r="AF667" s="280"/>
      <c r="AG667" s="280"/>
      <c r="AH667" s="280"/>
      <c r="AI667" s="280"/>
      <c r="AJ667" s="280"/>
      <c r="AK667" s="280"/>
      <c r="AL667" s="280"/>
      <c r="AM667" s="280"/>
      <c r="AN667" s="280"/>
      <c r="AO667" s="280"/>
      <c r="AP667" s="280"/>
      <c r="AQ667" s="280"/>
      <c r="AR667" s="280"/>
      <c r="AS667" s="280"/>
      <c r="AT667" s="280"/>
      <c r="AU667" s="280"/>
    </row>
    <row r="668" spans="18:47" ht="12.75">
      <c r="R668" s="280"/>
      <c r="S668" s="280"/>
      <c r="T668" s="280"/>
      <c r="U668" s="280"/>
      <c r="V668" s="280"/>
      <c r="W668" s="280"/>
      <c r="X668" s="280"/>
      <c r="Y668" s="280"/>
      <c r="Z668" s="280"/>
      <c r="AA668" s="280"/>
      <c r="AB668" s="280"/>
      <c r="AC668" s="280"/>
      <c r="AD668" s="280"/>
      <c r="AE668" s="280"/>
      <c r="AF668" s="280"/>
      <c r="AG668" s="280"/>
      <c r="AH668" s="280"/>
      <c r="AI668" s="280"/>
      <c r="AJ668" s="280"/>
      <c r="AK668" s="280"/>
      <c r="AL668" s="280"/>
      <c r="AM668" s="280"/>
      <c r="AN668" s="280"/>
      <c r="AO668" s="280"/>
      <c r="AP668" s="280"/>
      <c r="AQ668" s="280"/>
      <c r="AR668" s="280"/>
      <c r="AS668" s="280"/>
      <c r="AT668" s="280"/>
      <c r="AU668" s="280"/>
    </row>
    <row r="669" spans="18:47" ht="12.75">
      <c r="R669" s="280"/>
      <c r="S669" s="280"/>
      <c r="T669" s="280"/>
      <c r="U669" s="280"/>
      <c r="V669" s="280"/>
      <c r="W669" s="280"/>
      <c r="X669" s="280"/>
      <c r="Y669" s="280"/>
      <c r="Z669" s="280"/>
      <c r="AA669" s="280"/>
      <c r="AB669" s="280"/>
      <c r="AC669" s="280"/>
      <c r="AD669" s="280"/>
      <c r="AE669" s="280"/>
      <c r="AF669" s="280"/>
      <c r="AG669" s="280"/>
      <c r="AH669" s="280"/>
      <c r="AI669" s="280"/>
      <c r="AJ669" s="280"/>
      <c r="AK669" s="280"/>
      <c r="AL669" s="280"/>
      <c r="AM669" s="280"/>
      <c r="AN669" s="280"/>
      <c r="AO669" s="280"/>
      <c r="AP669" s="280"/>
      <c r="AQ669" s="280"/>
      <c r="AR669" s="280"/>
      <c r="AS669" s="280"/>
      <c r="AT669" s="280"/>
      <c r="AU669" s="280"/>
    </row>
    <row r="670" spans="18:47" ht="12.75">
      <c r="R670" s="280"/>
      <c r="S670" s="280"/>
      <c r="T670" s="280"/>
      <c r="U670" s="280"/>
      <c r="V670" s="280"/>
      <c r="W670" s="280"/>
      <c r="X670" s="280"/>
      <c r="Y670" s="280"/>
      <c r="Z670" s="280"/>
      <c r="AA670" s="280"/>
      <c r="AB670" s="280"/>
      <c r="AC670" s="280"/>
      <c r="AD670" s="280"/>
      <c r="AE670" s="280"/>
      <c r="AF670" s="280"/>
      <c r="AG670" s="280"/>
      <c r="AH670" s="280"/>
      <c r="AI670" s="280"/>
      <c r="AJ670" s="280"/>
      <c r="AK670" s="280"/>
      <c r="AL670" s="280"/>
      <c r="AM670" s="280"/>
      <c r="AN670" s="280"/>
      <c r="AO670" s="280"/>
      <c r="AP670" s="280"/>
      <c r="AQ670" s="280"/>
      <c r="AR670" s="280"/>
      <c r="AS670" s="280"/>
      <c r="AT670" s="280"/>
      <c r="AU670" s="280"/>
    </row>
    <row r="671" spans="18:47" ht="12.75">
      <c r="R671" s="280"/>
      <c r="S671" s="280"/>
      <c r="T671" s="280"/>
      <c r="U671" s="280"/>
      <c r="V671" s="280"/>
      <c r="W671" s="280"/>
      <c r="X671" s="280"/>
      <c r="Y671" s="280"/>
      <c r="Z671" s="280"/>
      <c r="AA671" s="280"/>
      <c r="AB671" s="280"/>
      <c r="AC671" s="280"/>
      <c r="AD671" s="280"/>
      <c r="AE671" s="280"/>
      <c r="AF671" s="280"/>
      <c r="AG671" s="280"/>
      <c r="AH671" s="280"/>
      <c r="AI671" s="280"/>
      <c r="AJ671" s="280"/>
      <c r="AK671" s="280"/>
      <c r="AL671" s="280"/>
      <c r="AM671" s="280"/>
      <c r="AN671" s="280"/>
      <c r="AO671" s="280"/>
      <c r="AP671" s="280"/>
      <c r="AQ671" s="280"/>
      <c r="AR671" s="280"/>
      <c r="AS671" s="280"/>
      <c r="AT671" s="280"/>
      <c r="AU671" s="280"/>
    </row>
    <row r="672" spans="18:47" ht="12.75">
      <c r="R672" s="280"/>
      <c r="S672" s="280"/>
      <c r="T672" s="280"/>
      <c r="U672" s="280"/>
      <c r="V672" s="280"/>
      <c r="W672" s="280"/>
      <c r="X672" s="280"/>
      <c r="Y672" s="280"/>
      <c r="Z672" s="280"/>
      <c r="AA672" s="280"/>
      <c r="AB672" s="280"/>
      <c r="AC672" s="280"/>
      <c r="AD672" s="280"/>
      <c r="AE672" s="280"/>
      <c r="AF672" s="280"/>
      <c r="AG672" s="280"/>
      <c r="AH672" s="280"/>
      <c r="AI672" s="280"/>
      <c r="AJ672" s="280"/>
      <c r="AK672" s="280"/>
      <c r="AL672" s="280"/>
      <c r="AM672" s="280"/>
      <c r="AN672" s="280"/>
      <c r="AO672" s="280"/>
      <c r="AP672" s="280"/>
      <c r="AQ672" s="280"/>
      <c r="AR672" s="280"/>
      <c r="AS672" s="280"/>
      <c r="AT672" s="280"/>
      <c r="AU672" s="280"/>
    </row>
    <row r="673" spans="18:47" ht="12.75">
      <c r="R673" s="280"/>
      <c r="S673" s="280"/>
      <c r="T673" s="280"/>
      <c r="U673" s="280"/>
      <c r="V673" s="280"/>
      <c r="W673" s="280"/>
      <c r="X673" s="280"/>
      <c r="Y673" s="280"/>
      <c r="Z673" s="280"/>
      <c r="AA673" s="280"/>
      <c r="AB673" s="280"/>
      <c r="AC673" s="280"/>
      <c r="AD673" s="280"/>
      <c r="AE673" s="280"/>
      <c r="AF673" s="280"/>
      <c r="AG673" s="280"/>
      <c r="AH673" s="280"/>
      <c r="AI673" s="280"/>
      <c r="AJ673" s="280"/>
      <c r="AK673" s="280"/>
      <c r="AL673" s="280"/>
      <c r="AM673" s="280"/>
      <c r="AN673" s="280"/>
      <c r="AO673" s="280"/>
      <c r="AP673" s="280"/>
      <c r="AQ673" s="280"/>
      <c r="AR673" s="280"/>
      <c r="AS673" s="280"/>
      <c r="AT673" s="280"/>
      <c r="AU673" s="280"/>
    </row>
    <row r="674" spans="18:47" ht="12.75">
      <c r="R674" s="280"/>
      <c r="S674" s="280"/>
      <c r="T674" s="280"/>
      <c r="U674" s="280"/>
      <c r="V674" s="280"/>
      <c r="W674" s="280"/>
      <c r="X674" s="280"/>
      <c r="Y674" s="280"/>
      <c r="Z674" s="280"/>
      <c r="AA674" s="280"/>
      <c r="AB674" s="280"/>
      <c r="AC674" s="280"/>
      <c r="AD674" s="280"/>
      <c r="AE674" s="280"/>
      <c r="AF674" s="280"/>
      <c r="AG674" s="280"/>
      <c r="AH674" s="280"/>
      <c r="AI674" s="280"/>
      <c r="AJ674" s="280"/>
      <c r="AK674" s="280"/>
      <c r="AL674" s="280"/>
      <c r="AM674" s="280"/>
      <c r="AN674" s="280"/>
      <c r="AO674" s="280"/>
      <c r="AP674" s="280"/>
      <c r="AQ674" s="280"/>
      <c r="AR674" s="280"/>
      <c r="AS674" s="280"/>
      <c r="AT674" s="280"/>
      <c r="AU674" s="280"/>
    </row>
    <row r="675" spans="18:47" ht="12.75">
      <c r="R675" s="280"/>
      <c r="S675" s="280"/>
      <c r="T675" s="280"/>
      <c r="U675" s="280"/>
      <c r="V675" s="280"/>
      <c r="W675" s="280"/>
      <c r="X675" s="280"/>
      <c r="Y675" s="280"/>
      <c r="Z675" s="280"/>
      <c r="AA675" s="280"/>
      <c r="AB675" s="280"/>
      <c r="AC675" s="280"/>
      <c r="AD675" s="280"/>
      <c r="AE675" s="280"/>
      <c r="AF675" s="280"/>
      <c r="AG675" s="280"/>
      <c r="AH675" s="280"/>
      <c r="AI675" s="280"/>
      <c r="AJ675" s="280"/>
      <c r="AK675" s="280"/>
      <c r="AL675" s="280"/>
      <c r="AM675" s="280"/>
      <c r="AN675" s="280"/>
      <c r="AO675" s="280"/>
      <c r="AP675" s="280"/>
      <c r="AQ675" s="280"/>
      <c r="AR675" s="280"/>
      <c r="AS675" s="280"/>
      <c r="AT675" s="280"/>
      <c r="AU675" s="280"/>
    </row>
    <row r="676" spans="18:47" ht="12.75">
      <c r="R676" s="280"/>
      <c r="S676" s="280"/>
      <c r="T676" s="280"/>
      <c r="U676" s="280"/>
      <c r="V676" s="280"/>
      <c r="W676" s="280"/>
      <c r="X676" s="280"/>
      <c r="Y676" s="280"/>
      <c r="Z676" s="280"/>
      <c r="AA676" s="280"/>
      <c r="AB676" s="280"/>
      <c r="AC676" s="280"/>
      <c r="AD676" s="280"/>
      <c r="AE676" s="280"/>
      <c r="AF676" s="280"/>
      <c r="AG676" s="280"/>
      <c r="AH676" s="280"/>
      <c r="AI676" s="280"/>
      <c r="AJ676" s="280"/>
      <c r="AK676" s="280"/>
      <c r="AL676" s="280"/>
      <c r="AM676" s="280"/>
      <c r="AN676" s="280"/>
      <c r="AO676" s="280"/>
      <c r="AP676" s="280"/>
      <c r="AQ676" s="280"/>
      <c r="AR676" s="280"/>
      <c r="AS676" s="280"/>
      <c r="AT676" s="280"/>
      <c r="AU676" s="280"/>
    </row>
    <row r="677" spans="18:47" ht="12.75">
      <c r="R677" s="280"/>
      <c r="S677" s="280"/>
      <c r="T677" s="280"/>
      <c r="U677" s="280"/>
      <c r="V677" s="280"/>
      <c r="W677" s="280"/>
      <c r="X677" s="280"/>
      <c r="Y677" s="280"/>
      <c r="Z677" s="280"/>
      <c r="AA677" s="280"/>
      <c r="AB677" s="280"/>
      <c r="AC677" s="280"/>
      <c r="AD677" s="280"/>
      <c r="AE677" s="280"/>
      <c r="AF677" s="280"/>
      <c r="AG677" s="280"/>
      <c r="AH677" s="280"/>
      <c r="AI677" s="280"/>
      <c r="AJ677" s="280"/>
      <c r="AK677" s="280"/>
      <c r="AL677" s="280"/>
      <c r="AM677" s="280"/>
      <c r="AN677" s="280"/>
      <c r="AO677" s="280"/>
      <c r="AP677" s="280"/>
      <c r="AQ677" s="280"/>
      <c r="AR677" s="280"/>
      <c r="AS677" s="280"/>
      <c r="AT677" s="280"/>
      <c r="AU677" s="280"/>
    </row>
    <row r="678" spans="18:47" ht="12.75">
      <c r="R678" s="280"/>
      <c r="S678" s="280"/>
      <c r="T678" s="280"/>
      <c r="U678" s="280"/>
      <c r="V678" s="280"/>
      <c r="W678" s="280"/>
      <c r="X678" s="280"/>
      <c r="Y678" s="280"/>
      <c r="Z678" s="280"/>
      <c r="AA678" s="280"/>
      <c r="AB678" s="280"/>
      <c r="AC678" s="280"/>
      <c r="AD678" s="280"/>
      <c r="AE678" s="280"/>
      <c r="AF678" s="280"/>
      <c r="AG678" s="280"/>
      <c r="AH678" s="280"/>
      <c r="AI678" s="280"/>
      <c r="AJ678" s="280"/>
      <c r="AK678" s="280"/>
      <c r="AL678" s="280"/>
      <c r="AM678" s="280"/>
      <c r="AN678" s="280"/>
      <c r="AO678" s="280"/>
      <c r="AP678" s="280"/>
      <c r="AQ678" s="280"/>
      <c r="AR678" s="280"/>
      <c r="AS678" s="280"/>
      <c r="AT678" s="280"/>
      <c r="AU678" s="280"/>
    </row>
    <row r="679" spans="18:47" ht="12.75">
      <c r="R679" s="280"/>
      <c r="S679" s="280"/>
      <c r="T679" s="280"/>
      <c r="U679" s="280"/>
      <c r="V679" s="280"/>
      <c r="W679" s="280"/>
      <c r="X679" s="280"/>
      <c r="Y679" s="280"/>
      <c r="Z679" s="280"/>
      <c r="AA679" s="280"/>
      <c r="AB679" s="280"/>
      <c r="AC679" s="280"/>
      <c r="AD679" s="280"/>
      <c r="AE679" s="280"/>
      <c r="AF679" s="280"/>
      <c r="AG679" s="280"/>
      <c r="AH679" s="280"/>
      <c r="AI679" s="280"/>
      <c r="AJ679" s="280"/>
      <c r="AK679" s="280"/>
      <c r="AL679" s="280"/>
      <c r="AM679" s="280"/>
      <c r="AN679" s="280"/>
      <c r="AO679" s="280"/>
      <c r="AP679" s="280"/>
      <c r="AQ679" s="280"/>
      <c r="AR679" s="280"/>
      <c r="AS679" s="280"/>
      <c r="AT679" s="280"/>
      <c r="AU679" s="280"/>
    </row>
    <row r="680" spans="18:47" ht="12.75">
      <c r="R680" s="280"/>
      <c r="S680" s="280"/>
      <c r="T680" s="280"/>
      <c r="U680" s="280"/>
      <c r="V680" s="280"/>
      <c r="W680" s="280"/>
      <c r="X680" s="280"/>
      <c r="Y680" s="280"/>
      <c r="Z680" s="280"/>
      <c r="AA680" s="280"/>
      <c r="AB680" s="280"/>
      <c r="AC680" s="280"/>
      <c r="AD680" s="280"/>
      <c r="AE680" s="280"/>
      <c r="AF680" s="280"/>
      <c r="AG680" s="280"/>
      <c r="AH680" s="280"/>
      <c r="AI680" s="280"/>
      <c r="AJ680" s="280"/>
      <c r="AK680" s="280"/>
      <c r="AL680" s="280"/>
      <c r="AM680" s="280"/>
      <c r="AN680" s="280"/>
      <c r="AO680" s="280"/>
      <c r="AP680" s="280"/>
      <c r="AQ680" s="280"/>
      <c r="AR680" s="280"/>
      <c r="AS680" s="280"/>
      <c r="AT680" s="280"/>
      <c r="AU680" s="280"/>
    </row>
    <row r="681" spans="18:47" ht="12.75">
      <c r="R681" s="280"/>
      <c r="S681" s="280"/>
      <c r="T681" s="280"/>
      <c r="U681" s="280"/>
      <c r="V681" s="280"/>
      <c r="W681" s="280"/>
      <c r="X681" s="280"/>
      <c r="Y681" s="280"/>
      <c r="Z681" s="280"/>
      <c r="AA681" s="280"/>
      <c r="AB681" s="280"/>
      <c r="AC681" s="280"/>
      <c r="AD681" s="280"/>
      <c r="AE681" s="280"/>
      <c r="AF681" s="280"/>
      <c r="AG681" s="280"/>
      <c r="AH681" s="280"/>
      <c r="AI681" s="280"/>
      <c r="AJ681" s="280"/>
      <c r="AK681" s="280"/>
      <c r="AL681" s="280"/>
      <c r="AM681" s="280"/>
      <c r="AN681" s="280"/>
      <c r="AO681" s="280"/>
      <c r="AP681" s="280"/>
      <c r="AQ681" s="280"/>
      <c r="AR681" s="280"/>
      <c r="AS681" s="280"/>
      <c r="AT681" s="280"/>
      <c r="AU681" s="280"/>
    </row>
    <row r="682" spans="18:47" ht="12.75">
      <c r="R682" s="280"/>
      <c r="S682" s="280"/>
      <c r="T682" s="280"/>
      <c r="U682" s="280"/>
      <c r="V682" s="280"/>
      <c r="W682" s="280"/>
      <c r="X682" s="280"/>
      <c r="Y682" s="280"/>
      <c r="Z682" s="280"/>
      <c r="AA682" s="280"/>
      <c r="AB682" s="280"/>
      <c r="AC682" s="280"/>
      <c r="AD682" s="280"/>
      <c r="AE682" s="280"/>
      <c r="AF682" s="280"/>
      <c r="AG682" s="280"/>
      <c r="AH682" s="280"/>
      <c r="AI682" s="280"/>
      <c r="AJ682" s="280"/>
      <c r="AK682" s="280"/>
      <c r="AL682" s="280"/>
      <c r="AM682" s="280"/>
      <c r="AN682" s="280"/>
      <c r="AO682" s="280"/>
      <c r="AP682" s="280"/>
      <c r="AQ682" s="280"/>
      <c r="AR682" s="280"/>
      <c r="AS682" s="280"/>
      <c r="AT682" s="280"/>
      <c r="AU682" s="280"/>
    </row>
    <row r="683" spans="18:47" ht="12.75">
      <c r="R683" s="280"/>
      <c r="S683" s="280"/>
      <c r="T683" s="280"/>
      <c r="U683" s="280"/>
      <c r="V683" s="280"/>
      <c r="W683" s="280"/>
      <c r="X683" s="280"/>
      <c r="Y683" s="280"/>
      <c r="Z683" s="280"/>
      <c r="AA683" s="280"/>
      <c r="AB683" s="280"/>
      <c r="AC683" s="280"/>
      <c r="AD683" s="280"/>
      <c r="AE683" s="280"/>
      <c r="AF683" s="280"/>
      <c r="AG683" s="280"/>
      <c r="AH683" s="280"/>
      <c r="AI683" s="280"/>
      <c r="AJ683" s="280"/>
      <c r="AK683" s="280"/>
      <c r="AL683" s="280"/>
      <c r="AM683" s="280"/>
      <c r="AN683" s="280"/>
      <c r="AO683" s="280"/>
      <c r="AP683" s="280"/>
      <c r="AQ683" s="280"/>
      <c r="AR683" s="280"/>
      <c r="AS683" s="280"/>
      <c r="AT683" s="280"/>
      <c r="AU683" s="280"/>
    </row>
    <row r="684" spans="18:47" ht="12.75">
      <c r="R684" s="280"/>
      <c r="S684" s="280"/>
      <c r="T684" s="280"/>
      <c r="U684" s="280"/>
      <c r="V684" s="280"/>
      <c r="W684" s="280"/>
      <c r="X684" s="280"/>
      <c r="Y684" s="280"/>
      <c r="Z684" s="280"/>
      <c r="AA684" s="280"/>
      <c r="AB684" s="280"/>
      <c r="AC684" s="280"/>
      <c r="AD684" s="280"/>
      <c r="AE684" s="280"/>
      <c r="AF684" s="280"/>
      <c r="AG684" s="280"/>
      <c r="AH684" s="280"/>
      <c r="AI684" s="280"/>
      <c r="AJ684" s="280"/>
      <c r="AK684" s="280"/>
      <c r="AL684" s="280"/>
      <c r="AM684" s="280"/>
      <c r="AN684" s="280"/>
      <c r="AO684" s="280"/>
      <c r="AP684" s="280"/>
      <c r="AQ684" s="280"/>
      <c r="AR684" s="280"/>
      <c r="AS684" s="280"/>
      <c r="AT684" s="280"/>
      <c r="AU684" s="280"/>
    </row>
    <row r="685" spans="18:47" ht="12.75">
      <c r="R685" s="280"/>
      <c r="S685" s="280"/>
      <c r="T685" s="280"/>
      <c r="U685" s="280"/>
      <c r="V685" s="280"/>
      <c r="W685" s="280"/>
      <c r="X685" s="280"/>
      <c r="Y685" s="280"/>
      <c r="Z685" s="280"/>
      <c r="AA685" s="280"/>
      <c r="AB685" s="280"/>
      <c r="AC685" s="280"/>
      <c r="AD685" s="280"/>
      <c r="AE685" s="280"/>
      <c r="AF685" s="280"/>
      <c r="AG685" s="280"/>
      <c r="AH685" s="280"/>
      <c r="AI685" s="280"/>
      <c r="AJ685" s="280"/>
      <c r="AK685" s="280"/>
      <c r="AL685" s="280"/>
      <c r="AM685" s="280"/>
      <c r="AN685" s="280"/>
      <c r="AO685" s="280"/>
      <c r="AP685" s="280"/>
      <c r="AQ685" s="280"/>
      <c r="AR685" s="280"/>
      <c r="AS685" s="280"/>
      <c r="AT685" s="280"/>
      <c r="AU685" s="280"/>
    </row>
    <row r="686" spans="18:47" ht="12.75">
      <c r="R686" s="280"/>
      <c r="S686" s="280"/>
      <c r="T686" s="280"/>
      <c r="U686" s="280"/>
      <c r="V686" s="280"/>
      <c r="W686" s="280"/>
      <c r="X686" s="280"/>
      <c r="Y686" s="280"/>
      <c r="Z686" s="280"/>
      <c r="AA686" s="280"/>
      <c r="AB686" s="280"/>
      <c r="AC686" s="280"/>
      <c r="AD686" s="280"/>
      <c r="AE686" s="280"/>
      <c r="AF686" s="280"/>
      <c r="AG686" s="280"/>
      <c r="AH686" s="280"/>
      <c r="AI686" s="280"/>
      <c r="AJ686" s="280"/>
      <c r="AK686" s="280"/>
      <c r="AL686" s="280"/>
      <c r="AM686" s="280"/>
      <c r="AN686" s="280"/>
      <c r="AO686" s="280"/>
      <c r="AP686" s="280"/>
      <c r="AQ686" s="280"/>
      <c r="AR686" s="280"/>
      <c r="AS686" s="280"/>
      <c r="AT686" s="280"/>
      <c r="AU686" s="280"/>
    </row>
    <row r="687" spans="18:47" ht="12.75">
      <c r="R687" s="280"/>
      <c r="S687" s="280"/>
      <c r="T687" s="280"/>
      <c r="U687" s="280"/>
      <c r="V687" s="280"/>
      <c r="W687" s="280"/>
      <c r="X687" s="280"/>
      <c r="Y687" s="280"/>
      <c r="Z687" s="280"/>
      <c r="AA687" s="280"/>
      <c r="AB687" s="280"/>
      <c r="AC687" s="280"/>
      <c r="AD687" s="280"/>
      <c r="AE687" s="280"/>
      <c r="AF687" s="280"/>
      <c r="AG687" s="280"/>
      <c r="AH687" s="280"/>
      <c r="AI687" s="280"/>
      <c r="AJ687" s="280"/>
      <c r="AK687" s="280"/>
      <c r="AL687" s="280"/>
      <c r="AM687" s="280"/>
      <c r="AN687" s="280"/>
      <c r="AO687" s="280"/>
      <c r="AP687" s="280"/>
      <c r="AQ687" s="280"/>
      <c r="AR687" s="280"/>
      <c r="AS687" s="280"/>
      <c r="AT687" s="280"/>
      <c r="AU687" s="280"/>
    </row>
    <row r="688" spans="18:47" ht="12.75">
      <c r="R688" s="280"/>
      <c r="S688" s="280"/>
      <c r="T688" s="280"/>
      <c r="U688" s="280"/>
      <c r="V688" s="280"/>
      <c r="W688" s="280"/>
      <c r="X688" s="280"/>
      <c r="Y688" s="280"/>
      <c r="Z688" s="280"/>
      <c r="AA688" s="280"/>
      <c r="AB688" s="280"/>
      <c r="AC688" s="280"/>
      <c r="AD688" s="280"/>
      <c r="AE688" s="280"/>
      <c r="AF688" s="280"/>
      <c r="AG688" s="280"/>
      <c r="AH688" s="280"/>
      <c r="AI688" s="280"/>
      <c r="AJ688" s="280"/>
      <c r="AK688" s="280"/>
      <c r="AL688" s="280"/>
      <c r="AM688" s="280"/>
      <c r="AN688" s="280"/>
      <c r="AO688" s="280"/>
      <c r="AP688" s="280"/>
      <c r="AQ688" s="280"/>
      <c r="AR688" s="280"/>
      <c r="AS688" s="280"/>
      <c r="AT688" s="280"/>
      <c r="AU688" s="280"/>
    </row>
    <row r="689" spans="18:47" ht="12.75">
      <c r="R689" s="280"/>
      <c r="S689" s="280"/>
      <c r="T689" s="280"/>
      <c r="U689" s="280"/>
      <c r="V689" s="280"/>
      <c r="W689" s="280"/>
      <c r="X689" s="280"/>
      <c r="Y689" s="280"/>
      <c r="Z689" s="280"/>
      <c r="AA689" s="280"/>
      <c r="AB689" s="280"/>
      <c r="AC689" s="280"/>
      <c r="AD689" s="280"/>
      <c r="AE689" s="280"/>
      <c r="AF689" s="280"/>
      <c r="AG689" s="280"/>
      <c r="AH689" s="280"/>
      <c r="AI689" s="280"/>
      <c r="AJ689" s="280"/>
      <c r="AK689" s="280"/>
      <c r="AL689" s="280"/>
      <c r="AM689" s="280"/>
      <c r="AN689" s="280"/>
      <c r="AO689" s="280"/>
      <c r="AP689" s="280"/>
      <c r="AQ689" s="280"/>
      <c r="AR689" s="280"/>
      <c r="AS689" s="280"/>
      <c r="AT689" s="280"/>
      <c r="AU689" s="280"/>
    </row>
    <row r="690" spans="18:47" ht="12.75">
      <c r="R690" s="280"/>
      <c r="S690" s="280"/>
      <c r="T690" s="280"/>
      <c r="U690" s="280"/>
      <c r="V690" s="280"/>
      <c r="W690" s="280"/>
      <c r="X690" s="280"/>
      <c r="Y690" s="280"/>
      <c r="Z690" s="280"/>
      <c r="AA690" s="280"/>
      <c r="AB690" s="280"/>
      <c r="AC690" s="280"/>
      <c r="AD690" s="280"/>
      <c r="AE690" s="280"/>
      <c r="AF690" s="280"/>
      <c r="AG690" s="280"/>
      <c r="AH690" s="280"/>
      <c r="AI690" s="280"/>
      <c r="AJ690" s="280"/>
      <c r="AK690" s="280"/>
      <c r="AL690" s="280"/>
      <c r="AM690" s="280"/>
      <c r="AN690" s="280"/>
      <c r="AO690" s="280"/>
      <c r="AP690" s="280"/>
      <c r="AQ690" s="280"/>
      <c r="AR690" s="280"/>
      <c r="AS690" s="280"/>
      <c r="AT690" s="280"/>
      <c r="AU690" s="280"/>
    </row>
    <row r="691" spans="18:47" ht="12.75">
      <c r="R691" s="280"/>
      <c r="S691" s="280"/>
      <c r="T691" s="280"/>
      <c r="U691" s="280"/>
      <c r="V691" s="280"/>
      <c r="W691" s="280"/>
      <c r="X691" s="280"/>
      <c r="Y691" s="280"/>
      <c r="Z691" s="280"/>
      <c r="AA691" s="280"/>
      <c r="AB691" s="280"/>
      <c r="AC691" s="280"/>
      <c r="AD691" s="280"/>
      <c r="AE691" s="280"/>
      <c r="AF691" s="280"/>
      <c r="AG691" s="280"/>
      <c r="AH691" s="280"/>
      <c r="AI691" s="280"/>
      <c r="AJ691" s="280"/>
      <c r="AK691" s="280"/>
      <c r="AL691" s="280"/>
      <c r="AM691" s="280"/>
      <c r="AN691" s="280"/>
      <c r="AO691" s="280"/>
      <c r="AP691" s="280"/>
      <c r="AQ691" s="280"/>
      <c r="AR691" s="280"/>
      <c r="AS691" s="280"/>
      <c r="AT691" s="280"/>
      <c r="AU691" s="280"/>
    </row>
    <row r="692" spans="18:47" ht="12.75">
      <c r="R692" s="280"/>
      <c r="S692" s="280"/>
      <c r="T692" s="280"/>
      <c r="U692" s="280"/>
      <c r="V692" s="280"/>
      <c r="W692" s="280"/>
      <c r="X692" s="280"/>
      <c r="Y692" s="280"/>
      <c r="Z692" s="280"/>
      <c r="AA692" s="280"/>
      <c r="AB692" s="280"/>
      <c r="AC692" s="280"/>
      <c r="AD692" s="280"/>
      <c r="AE692" s="280"/>
      <c r="AF692" s="280"/>
      <c r="AG692" s="280"/>
      <c r="AH692" s="280"/>
      <c r="AI692" s="280"/>
      <c r="AJ692" s="280"/>
      <c r="AK692" s="280"/>
      <c r="AL692" s="280"/>
      <c r="AM692" s="280"/>
      <c r="AN692" s="280"/>
      <c r="AO692" s="280"/>
      <c r="AP692" s="280"/>
      <c r="AQ692" s="280"/>
      <c r="AR692" s="280"/>
      <c r="AS692" s="280"/>
      <c r="AT692" s="280"/>
      <c r="AU692" s="280"/>
    </row>
    <row r="693" spans="18:47" ht="12.75">
      <c r="R693" s="280"/>
      <c r="S693" s="280"/>
      <c r="T693" s="280"/>
      <c r="U693" s="280"/>
      <c r="V693" s="280"/>
      <c r="W693" s="280"/>
      <c r="X693" s="280"/>
      <c r="Y693" s="280"/>
      <c r="Z693" s="280"/>
      <c r="AA693" s="280"/>
      <c r="AB693" s="280"/>
      <c r="AC693" s="280"/>
      <c r="AD693" s="280"/>
      <c r="AE693" s="280"/>
      <c r="AF693" s="280"/>
      <c r="AG693" s="280"/>
      <c r="AH693" s="280"/>
      <c r="AI693" s="280"/>
      <c r="AJ693" s="280"/>
      <c r="AK693" s="280"/>
      <c r="AL693" s="280"/>
      <c r="AM693" s="280"/>
      <c r="AN693" s="280"/>
      <c r="AO693" s="280"/>
      <c r="AP693" s="280"/>
      <c r="AQ693" s="280"/>
      <c r="AR693" s="280"/>
      <c r="AS693" s="280"/>
      <c r="AT693" s="280"/>
      <c r="AU693" s="280"/>
    </row>
    <row r="694" spans="18:47" ht="12.75">
      <c r="R694" s="280"/>
      <c r="S694" s="280"/>
      <c r="T694" s="280"/>
      <c r="U694" s="280"/>
      <c r="V694" s="280"/>
      <c r="W694" s="280"/>
      <c r="X694" s="280"/>
      <c r="Y694" s="280"/>
      <c r="Z694" s="280"/>
      <c r="AA694" s="280"/>
      <c r="AB694" s="280"/>
      <c r="AC694" s="280"/>
      <c r="AD694" s="280"/>
      <c r="AE694" s="280"/>
      <c r="AF694" s="280"/>
      <c r="AG694" s="280"/>
      <c r="AH694" s="280"/>
      <c r="AI694" s="280"/>
      <c r="AJ694" s="280"/>
      <c r="AK694" s="280"/>
      <c r="AL694" s="280"/>
      <c r="AM694" s="280"/>
      <c r="AN694" s="280"/>
      <c r="AO694" s="280"/>
      <c r="AP694" s="280"/>
      <c r="AQ694" s="280"/>
      <c r="AR694" s="280"/>
      <c r="AS694" s="280"/>
      <c r="AT694" s="280"/>
      <c r="AU694" s="280"/>
    </row>
    <row r="695" spans="18:47" ht="12.75">
      <c r="R695" s="280"/>
      <c r="S695" s="280"/>
      <c r="T695" s="280"/>
      <c r="U695" s="280"/>
      <c r="V695" s="280"/>
      <c r="W695" s="280"/>
      <c r="X695" s="280"/>
      <c r="Y695" s="280"/>
      <c r="Z695" s="280"/>
      <c r="AA695" s="280"/>
      <c r="AB695" s="280"/>
      <c r="AC695" s="280"/>
      <c r="AD695" s="280"/>
      <c r="AE695" s="280"/>
      <c r="AF695" s="280"/>
      <c r="AG695" s="280"/>
      <c r="AH695" s="280"/>
      <c r="AI695" s="280"/>
      <c r="AJ695" s="280"/>
      <c r="AK695" s="280"/>
      <c r="AL695" s="280"/>
      <c r="AM695" s="280"/>
      <c r="AN695" s="280"/>
      <c r="AO695" s="280"/>
      <c r="AP695" s="280"/>
      <c r="AQ695" s="280"/>
      <c r="AR695" s="280"/>
      <c r="AS695" s="280"/>
      <c r="AT695" s="280"/>
      <c r="AU695" s="280"/>
    </row>
    <row r="696" spans="18:47" ht="12.75">
      <c r="R696" s="280"/>
      <c r="S696" s="280"/>
      <c r="T696" s="280"/>
      <c r="U696" s="280"/>
      <c r="V696" s="280"/>
      <c r="W696" s="280"/>
      <c r="X696" s="280"/>
      <c r="Y696" s="280"/>
      <c r="Z696" s="280"/>
      <c r="AA696" s="280"/>
      <c r="AB696" s="280"/>
      <c r="AC696" s="280"/>
      <c r="AD696" s="280"/>
      <c r="AE696" s="280"/>
      <c r="AF696" s="280"/>
      <c r="AG696" s="280"/>
      <c r="AH696" s="280"/>
      <c r="AI696" s="280"/>
      <c r="AJ696" s="280"/>
      <c r="AK696" s="280"/>
      <c r="AL696" s="280"/>
      <c r="AM696" s="280"/>
      <c r="AN696" s="280"/>
      <c r="AO696" s="280"/>
      <c r="AP696" s="280"/>
      <c r="AQ696" s="280"/>
      <c r="AR696" s="280"/>
      <c r="AS696" s="280"/>
      <c r="AT696" s="280"/>
      <c r="AU696" s="280"/>
    </row>
  </sheetData>
  <mergeCells count="65">
    <mergeCell ref="L33:N33"/>
    <mergeCell ref="O33:Q33"/>
    <mergeCell ref="C33:D33"/>
    <mergeCell ref="E33:F33"/>
    <mergeCell ref="G33:I33"/>
    <mergeCell ref="J33:K33"/>
    <mergeCell ref="L32:N32"/>
    <mergeCell ref="O32:Q32"/>
    <mergeCell ref="C31:D31"/>
    <mergeCell ref="E31:F31"/>
    <mergeCell ref="C32:D32"/>
    <mergeCell ref="E32:F32"/>
    <mergeCell ref="G32:I32"/>
    <mergeCell ref="J32:K32"/>
    <mergeCell ref="G31:I31"/>
    <mergeCell ref="J31:K31"/>
    <mergeCell ref="L29:N29"/>
    <mergeCell ref="O29:Q29"/>
    <mergeCell ref="L30:N30"/>
    <mergeCell ref="O30:Q30"/>
    <mergeCell ref="L31:N31"/>
    <mergeCell ref="O31:Q31"/>
    <mergeCell ref="C30:D30"/>
    <mergeCell ref="E30:F30"/>
    <mergeCell ref="G30:I30"/>
    <mergeCell ref="J30:K30"/>
    <mergeCell ref="C29:D29"/>
    <mergeCell ref="E29:F29"/>
    <mergeCell ref="G29:I29"/>
    <mergeCell ref="J29:K29"/>
    <mergeCell ref="L27:N27"/>
    <mergeCell ref="O27:Q27"/>
    <mergeCell ref="C28:D28"/>
    <mergeCell ref="E28:F28"/>
    <mergeCell ref="G28:I28"/>
    <mergeCell ref="J28:K28"/>
    <mergeCell ref="L28:N28"/>
    <mergeCell ref="O28:Q28"/>
    <mergeCell ref="C27:D27"/>
    <mergeCell ref="E27:F27"/>
    <mergeCell ref="G27:I27"/>
    <mergeCell ref="J27:K27"/>
    <mergeCell ref="Q6:Q7"/>
    <mergeCell ref="B8:Q8"/>
    <mergeCell ref="B19:Q19"/>
    <mergeCell ref="C26:D26"/>
    <mergeCell ref="E26:F26"/>
    <mergeCell ref="G26:I26"/>
    <mergeCell ref="J26:K26"/>
    <mergeCell ref="L26:N26"/>
    <mergeCell ref="O26:Q26"/>
    <mergeCell ref="K6:K7"/>
    <mergeCell ref="L6:L7"/>
    <mergeCell ref="M6:O6"/>
    <mergeCell ref="P6:P7"/>
    <mergeCell ref="B2:P2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27" right="0.37" top="0.49" bottom="0.55" header="0.5" footer="0.5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workbookViewId="0" topLeftCell="A1">
      <selection activeCell="B24" sqref="B24:B25"/>
    </sheetView>
  </sheetViews>
  <sheetFormatPr defaultColWidth="9.00390625" defaultRowHeight="12.75"/>
  <cols>
    <col min="1" max="1" width="4.375" style="0" customWidth="1"/>
    <col min="2" max="2" width="11.25390625" style="0" customWidth="1"/>
    <col min="3" max="3" width="22.25390625" style="0" customWidth="1"/>
    <col min="4" max="4" width="7.875" style="0" customWidth="1"/>
    <col min="5" max="5" width="15.875" style="0" customWidth="1"/>
    <col min="6" max="6" width="5.75390625" style="0" customWidth="1"/>
    <col min="7" max="7" width="6.625" style="0" customWidth="1"/>
    <col min="8" max="8" width="5.625" style="0" customWidth="1"/>
    <col min="9" max="9" width="5.125" style="0" customWidth="1"/>
    <col min="10" max="10" width="5.375" style="0" customWidth="1"/>
    <col min="11" max="11" width="12.375" style="0" customWidth="1"/>
    <col min="12" max="12" width="9.00390625" style="0" customWidth="1"/>
    <col min="13" max="13" width="5.75390625" style="0" customWidth="1"/>
    <col min="14" max="14" width="6.125" style="0" customWidth="1"/>
    <col min="15" max="15" width="5.875" style="0" customWidth="1"/>
    <col min="16" max="16" width="9.00390625" style="0" customWidth="1"/>
    <col min="17" max="17" width="3.00390625" style="0" customWidth="1"/>
  </cols>
  <sheetData>
    <row r="1" spans="2:16" ht="15.75">
      <c r="B1" s="565" t="s">
        <v>355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</row>
    <row r="2" spans="3:13" ht="15.75">
      <c r="C2" s="215" t="s">
        <v>356</v>
      </c>
      <c r="M2" s="216" t="s">
        <v>357</v>
      </c>
    </row>
    <row r="3" ht="6" customHeight="1" thickBot="1"/>
    <row r="4" spans="2:17" ht="17.25" customHeight="1">
      <c r="B4" s="566" t="s">
        <v>358</v>
      </c>
      <c r="C4" s="568" t="s">
        <v>1</v>
      </c>
      <c r="D4" s="570" t="s">
        <v>2</v>
      </c>
      <c r="E4" s="572" t="s">
        <v>427</v>
      </c>
      <c r="F4" s="574" t="s">
        <v>359</v>
      </c>
      <c r="G4" s="574" t="s">
        <v>429</v>
      </c>
      <c r="H4" s="576" t="s">
        <v>390</v>
      </c>
      <c r="I4" s="578" t="s">
        <v>360</v>
      </c>
      <c r="J4" s="578" t="s">
        <v>361</v>
      </c>
      <c r="K4" s="576" t="s">
        <v>9</v>
      </c>
      <c r="L4" s="576" t="s">
        <v>362</v>
      </c>
      <c r="M4" s="580" t="s">
        <v>428</v>
      </c>
      <c r="N4" s="580"/>
      <c r="O4" s="580"/>
      <c r="P4" s="581" t="s">
        <v>426</v>
      </c>
      <c r="Q4" s="588" t="s">
        <v>8</v>
      </c>
    </row>
    <row r="5" spans="2:17" ht="80.25" customHeight="1" thickBot="1">
      <c r="B5" s="567"/>
      <c r="C5" s="569"/>
      <c r="D5" s="571"/>
      <c r="E5" s="573"/>
      <c r="F5" s="575"/>
      <c r="G5" s="575"/>
      <c r="H5" s="577"/>
      <c r="I5" s="579"/>
      <c r="J5" s="579"/>
      <c r="K5" s="577"/>
      <c r="L5" s="577"/>
      <c r="M5" s="217">
        <v>1</v>
      </c>
      <c r="N5" s="218">
        <v>2</v>
      </c>
      <c r="O5" s="219">
        <v>3</v>
      </c>
      <c r="P5" s="582"/>
      <c r="Q5" s="589"/>
    </row>
    <row r="6" spans="2:17" ht="13.5" thickBot="1">
      <c r="B6" s="634" t="s">
        <v>391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6"/>
    </row>
    <row r="7" spans="2:18" s="287" customFormat="1" ht="12.75">
      <c r="B7" s="281"/>
      <c r="C7" s="282" t="s">
        <v>392</v>
      </c>
      <c r="D7" s="262" t="s">
        <v>101</v>
      </c>
      <c r="E7" s="282" t="s">
        <v>393</v>
      </c>
      <c r="F7" s="283">
        <v>860</v>
      </c>
      <c r="G7" s="284">
        <v>0.708</v>
      </c>
      <c r="H7" s="283">
        <v>11.6</v>
      </c>
      <c r="I7" s="227">
        <f aca="true" t="shared" si="0" ref="I7:I12">F7*SQRT(G7)/(456*POWER(H7,1/3))</f>
        <v>0.7010208057544309</v>
      </c>
      <c r="J7" s="227">
        <f aca="true" t="shared" si="1" ref="J7:J12">IF(I7&gt;1,I7/I7^(2*LOG10(I7)),I7*I7^(2*LOG10(I7)))</f>
        <v>0.7822198153145707</v>
      </c>
      <c r="K7" s="285">
        <v>92.33333333333333</v>
      </c>
      <c r="L7" s="284">
        <f aca="true" t="shared" si="2" ref="L7:L12">J7-(K7/200)</f>
        <v>0.3205531486479041</v>
      </c>
      <c r="M7" s="286">
        <v>3467</v>
      </c>
      <c r="N7" s="282">
        <v>0</v>
      </c>
      <c r="O7" s="282">
        <v>2728</v>
      </c>
      <c r="P7" s="325">
        <f aca="true" t="shared" si="3" ref="P7:P12">(M7+N7+O7)*L7</f>
        <v>1985.8267558737657</v>
      </c>
      <c r="Q7" s="373">
        <v>1</v>
      </c>
      <c r="R7"/>
    </row>
    <row r="8" spans="2:18" s="287" customFormat="1" ht="12.75">
      <c r="B8" s="288"/>
      <c r="C8" s="235" t="s">
        <v>394</v>
      </c>
      <c r="D8" s="234" t="s">
        <v>44</v>
      </c>
      <c r="E8" s="235" t="s">
        <v>395</v>
      </c>
      <c r="F8" s="289">
        <v>840</v>
      </c>
      <c r="G8" s="290">
        <v>0.451</v>
      </c>
      <c r="H8" s="289">
        <v>6.6</v>
      </c>
      <c r="I8" s="238">
        <f t="shared" si="0"/>
        <v>0.6595100264968488</v>
      </c>
      <c r="J8" s="238">
        <f t="shared" si="1"/>
        <v>0.766625401463183</v>
      </c>
      <c r="K8" s="291">
        <v>90.33333333333333</v>
      </c>
      <c r="L8" s="290">
        <f t="shared" si="2"/>
        <v>0.31495873479651637</v>
      </c>
      <c r="M8" s="292">
        <v>4038.2857142857147</v>
      </c>
      <c r="N8" s="235">
        <v>0</v>
      </c>
      <c r="O8" s="235">
        <v>3583</v>
      </c>
      <c r="P8" s="331">
        <f t="shared" si="3"/>
        <v>2400.3905060941934</v>
      </c>
      <c r="Q8" s="374">
        <v>2</v>
      </c>
      <c r="R8"/>
    </row>
    <row r="9" spans="2:17" s="287" customFormat="1" ht="12.75">
      <c r="B9" s="288"/>
      <c r="C9" s="235" t="s">
        <v>396</v>
      </c>
      <c r="D9" s="234" t="s">
        <v>44</v>
      </c>
      <c r="E9" s="235" t="s">
        <v>397</v>
      </c>
      <c r="F9" s="289">
        <v>1135</v>
      </c>
      <c r="G9" s="290">
        <v>1.23</v>
      </c>
      <c r="H9" s="289">
        <v>22.2</v>
      </c>
      <c r="I9" s="238">
        <f t="shared" si="0"/>
        <v>0.9821984620503722</v>
      </c>
      <c r="J9" s="238">
        <f t="shared" si="1"/>
        <v>0.9824737445053466</v>
      </c>
      <c r="K9" s="293">
        <v>92.66666666666667</v>
      </c>
      <c r="L9" s="290">
        <f t="shared" si="2"/>
        <v>0.5191404111720133</v>
      </c>
      <c r="M9" s="292">
        <v>3483</v>
      </c>
      <c r="N9" s="235">
        <v>0</v>
      </c>
      <c r="O9" s="235">
        <v>3132</v>
      </c>
      <c r="P9" s="331">
        <f t="shared" si="3"/>
        <v>3434.113819902868</v>
      </c>
      <c r="Q9" s="374">
        <v>3</v>
      </c>
    </row>
    <row r="10" spans="2:17" s="287" customFormat="1" ht="12.75">
      <c r="B10" s="288"/>
      <c r="C10" s="235" t="s">
        <v>398</v>
      </c>
      <c r="D10" s="234" t="s">
        <v>101</v>
      </c>
      <c r="E10" s="235" t="s">
        <v>399</v>
      </c>
      <c r="F10" s="289">
        <v>890</v>
      </c>
      <c r="G10" s="290">
        <v>0.99</v>
      </c>
      <c r="H10" s="289">
        <v>13.5</v>
      </c>
      <c r="I10" s="238">
        <f t="shared" si="0"/>
        <v>0.8155767533541723</v>
      </c>
      <c r="J10" s="238">
        <f t="shared" si="1"/>
        <v>0.8455548561647723</v>
      </c>
      <c r="K10" s="293">
        <v>93</v>
      </c>
      <c r="L10" s="290">
        <f t="shared" si="2"/>
        <v>0.3805548561647723</v>
      </c>
      <c r="M10" s="292">
        <v>0</v>
      </c>
      <c r="N10" s="235">
        <v>8609</v>
      </c>
      <c r="O10" s="235">
        <v>4393</v>
      </c>
      <c r="P10" s="331">
        <f t="shared" si="3"/>
        <v>4947.974239854369</v>
      </c>
      <c r="Q10" s="374">
        <v>4</v>
      </c>
    </row>
    <row r="11" spans="2:17" s="287" customFormat="1" ht="12.75">
      <c r="B11" s="288"/>
      <c r="C11" s="235" t="s">
        <v>400</v>
      </c>
      <c r="D11" s="234" t="s">
        <v>44</v>
      </c>
      <c r="E11" s="235" t="s">
        <v>401</v>
      </c>
      <c r="F11" s="289">
        <v>920</v>
      </c>
      <c r="G11" s="290">
        <v>0.599</v>
      </c>
      <c r="H11" s="289">
        <v>8.3</v>
      </c>
      <c r="I11" s="238">
        <f t="shared" si="0"/>
        <v>0.7712177770180724</v>
      </c>
      <c r="J11" s="238">
        <f t="shared" si="1"/>
        <v>0.8177773469120558</v>
      </c>
      <c r="K11" s="293">
        <v>89</v>
      </c>
      <c r="L11" s="290">
        <f t="shared" si="2"/>
        <v>0.37277734691205583</v>
      </c>
      <c r="M11" s="292">
        <v>0</v>
      </c>
      <c r="N11" s="235">
        <v>8379</v>
      </c>
      <c r="O11" s="235">
        <v>32400</v>
      </c>
      <c r="P11" s="331">
        <f t="shared" si="3"/>
        <v>15201.487429726725</v>
      </c>
      <c r="Q11" s="374">
        <v>5</v>
      </c>
    </row>
    <row r="12" spans="2:17" s="287" customFormat="1" ht="13.5" thickBot="1">
      <c r="B12" s="294"/>
      <c r="C12" s="295" t="s">
        <v>371</v>
      </c>
      <c r="D12" s="296" t="s">
        <v>101</v>
      </c>
      <c r="E12" s="297" t="s">
        <v>402</v>
      </c>
      <c r="F12" s="298">
        <v>650</v>
      </c>
      <c r="G12" s="299">
        <v>0.215</v>
      </c>
      <c r="H12" s="298">
        <v>2.9</v>
      </c>
      <c r="I12" s="255">
        <f t="shared" si="0"/>
        <v>0.4634843538606622</v>
      </c>
      <c r="J12" s="255">
        <f t="shared" si="1"/>
        <v>0.774640530496795</v>
      </c>
      <c r="K12" s="300">
        <v>82.66666666666667</v>
      </c>
      <c r="L12" s="299">
        <f t="shared" si="2"/>
        <v>0.3613071971634617</v>
      </c>
      <c r="M12" s="301">
        <v>32400</v>
      </c>
      <c r="N12" s="297">
        <v>0</v>
      </c>
      <c r="O12" s="297">
        <v>11724</v>
      </c>
      <c r="P12" s="345">
        <f t="shared" si="3"/>
        <v>15942.318767640585</v>
      </c>
      <c r="Q12" s="375">
        <v>6</v>
      </c>
    </row>
    <row r="13" spans="2:18" s="287" customFormat="1" ht="13.5" thickBot="1">
      <c r="B13" s="637" t="s">
        <v>403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9"/>
      <c r="R13"/>
    </row>
    <row r="14" spans="2:17" s="287" customFormat="1" ht="12.75">
      <c r="B14" s="302"/>
      <c r="C14" s="303" t="s">
        <v>404</v>
      </c>
      <c r="D14" s="304" t="s">
        <v>44</v>
      </c>
      <c r="E14" s="303" t="s">
        <v>405</v>
      </c>
      <c r="F14" s="305">
        <v>1100</v>
      </c>
      <c r="G14" s="305">
        <v>0.8</v>
      </c>
      <c r="H14" s="306">
        <v>19</v>
      </c>
      <c r="I14" s="307">
        <f>F14*SQRT(G14)/(456*POWER(H14,1/3))</f>
        <v>0.8085774692152841</v>
      </c>
      <c r="J14" s="307">
        <f>IF(I14&gt;1,I14/I14^(2*LOG10(I14)),I14*I14^(2*LOG10(I14)))</f>
        <v>0.8409152504558038</v>
      </c>
      <c r="K14" s="308">
        <v>92</v>
      </c>
      <c r="L14" s="309">
        <f>J14-(K14/200)</f>
        <v>0.3809152504558038</v>
      </c>
      <c r="M14" s="310">
        <v>1929</v>
      </c>
      <c r="N14" s="310">
        <v>0</v>
      </c>
      <c r="O14" s="310">
        <v>1875</v>
      </c>
      <c r="P14" s="376">
        <f>(M14+N14+O14)*L14</f>
        <v>1449.0016127338777</v>
      </c>
      <c r="Q14" s="373">
        <v>1</v>
      </c>
    </row>
    <row r="15" spans="2:17" s="287" customFormat="1" ht="12.75">
      <c r="B15" s="311"/>
      <c r="C15" s="235" t="s">
        <v>406</v>
      </c>
      <c r="D15" s="304" t="s">
        <v>44</v>
      </c>
      <c r="E15" s="235" t="s">
        <v>397</v>
      </c>
      <c r="F15" s="289">
        <v>670</v>
      </c>
      <c r="G15" s="289">
        <v>0.277</v>
      </c>
      <c r="H15" s="238">
        <v>6</v>
      </c>
      <c r="I15" s="238">
        <f>F15*SQRT(G15)/(456*POWER(H15,1/3))</f>
        <v>0.42556518777732805</v>
      </c>
      <c r="J15" s="238">
        <f>IF(I15&gt;1,I15/I15^(2*LOG10(I15)),I15*I15^(2*LOG10(I15)))</f>
        <v>0.8022291020172653</v>
      </c>
      <c r="K15" s="293">
        <v>91.66666666666667</v>
      </c>
      <c r="L15" s="240">
        <f>J15-(K15/200)</f>
        <v>0.3438957686839319</v>
      </c>
      <c r="M15" s="292">
        <v>4725</v>
      </c>
      <c r="N15" s="235">
        <v>0</v>
      </c>
      <c r="O15" s="235">
        <v>3899</v>
      </c>
      <c r="P15" s="377">
        <f>(M15+N15+O15)*L15</f>
        <v>2965.757109130229</v>
      </c>
      <c r="Q15" s="374">
        <v>2</v>
      </c>
    </row>
    <row r="16" spans="2:17" s="287" customFormat="1" ht="13.5" thickBot="1">
      <c r="B16" s="294"/>
      <c r="C16" s="297" t="s">
        <v>407</v>
      </c>
      <c r="D16" s="312" t="s">
        <v>44</v>
      </c>
      <c r="E16" s="313" t="s">
        <v>408</v>
      </c>
      <c r="F16" s="314">
        <v>600</v>
      </c>
      <c r="G16" s="314">
        <v>0.247</v>
      </c>
      <c r="H16" s="253">
        <v>3.8</v>
      </c>
      <c r="I16" s="255">
        <f>F16*SQRT(G16)/(456*POWER(H16,1/3))</f>
        <v>0.4190575653390459</v>
      </c>
      <c r="J16" s="255">
        <f>IF(I16&gt;1,I16/I16^(2*LOG10(I16)),I16*I16^(2*LOG10(I16)))</f>
        <v>0.808403197908542</v>
      </c>
      <c r="K16" s="300">
        <v>85.33333333333333</v>
      </c>
      <c r="L16" s="315">
        <f>J16-(K16/200)</f>
        <v>0.38173653124187534</v>
      </c>
      <c r="M16" s="301">
        <v>0</v>
      </c>
      <c r="N16" s="297">
        <v>5611</v>
      </c>
      <c r="O16" s="297">
        <v>4513</v>
      </c>
      <c r="P16" s="378">
        <f>(M16+N16+O16)*L16</f>
        <v>3864.700642292746</v>
      </c>
      <c r="Q16" s="375">
        <v>3</v>
      </c>
    </row>
    <row r="17" spans="2:17" ht="13.5" thickBot="1"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2:17" ht="13.5" thickBot="1">
      <c r="B18" s="67" t="s">
        <v>28</v>
      </c>
      <c r="C18" s="467" t="s">
        <v>18</v>
      </c>
      <c r="D18" s="468"/>
      <c r="E18" s="446" t="s">
        <v>19</v>
      </c>
      <c r="F18" s="433"/>
      <c r="G18" s="460" t="s">
        <v>20</v>
      </c>
      <c r="H18" s="437"/>
      <c r="I18" s="438"/>
      <c r="J18" s="446" t="s">
        <v>11</v>
      </c>
      <c r="K18" s="433"/>
      <c r="L18" s="460" t="s">
        <v>18</v>
      </c>
      <c r="M18" s="437"/>
      <c r="N18" s="438"/>
      <c r="O18" s="399" t="s">
        <v>20</v>
      </c>
      <c r="P18" s="399"/>
      <c r="Q18" s="400"/>
    </row>
    <row r="19" spans="2:17" ht="19.5" customHeight="1">
      <c r="B19" s="462">
        <v>1</v>
      </c>
      <c r="C19" s="617" t="s">
        <v>385</v>
      </c>
      <c r="D19" s="618"/>
      <c r="E19" s="619" t="s">
        <v>354</v>
      </c>
      <c r="F19" s="620"/>
      <c r="G19" s="583"/>
      <c r="H19" s="584"/>
      <c r="I19" s="585"/>
      <c r="J19" s="586" t="s">
        <v>29</v>
      </c>
      <c r="K19" s="587"/>
      <c r="L19" s="640" t="s">
        <v>350</v>
      </c>
      <c r="M19" s="641"/>
      <c r="N19" s="642"/>
      <c r="O19" s="643"/>
      <c r="P19" s="644"/>
      <c r="Q19" s="645"/>
    </row>
    <row r="20" spans="2:17" ht="19.5" customHeight="1">
      <c r="B20" s="461">
        <v>2</v>
      </c>
      <c r="C20" s="602" t="s">
        <v>350</v>
      </c>
      <c r="D20" s="603"/>
      <c r="E20" s="604" t="s">
        <v>386</v>
      </c>
      <c r="F20" s="605"/>
      <c r="G20" s="606"/>
      <c r="H20" s="607"/>
      <c r="I20" s="608"/>
      <c r="J20" s="609" t="s">
        <v>15</v>
      </c>
      <c r="K20" s="610"/>
      <c r="L20" s="611" t="s">
        <v>385</v>
      </c>
      <c r="M20" s="612"/>
      <c r="N20" s="613"/>
      <c r="O20" s="614"/>
      <c r="P20" s="615"/>
      <c r="Q20" s="616"/>
    </row>
    <row r="21" spans="2:17" ht="19.5" customHeight="1">
      <c r="B21" s="461">
        <v>3</v>
      </c>
      <c r="C21" s="602" t="s">
        <v>347</v>
      </c>
      <c r="D21" s="603"/>
      <c r="E21" s="604" t="s">
        <v>305</v>
      </c>
      <c r="F21" s="605"/>
      <c r="G21" s="606"/>
      <c r="H21" s="607"/>
      <c r="I21" s="608"/>
      <c r="J21" s="609"/>
      <c r="K21" s="610"/>
      <c r="L21" s="611" t="s">
        <v>307</v>
      </c>
      <c r="M21" s="612"/>
      <c r="N21" s="613"/>
      <c r="O21" s="614"/>
      <c r="P21" s="615"/>
      <c r="Q21" s="616"/>
    </row>
    <row r="22" spans="2:17" ht="19.5" customHeight="1">
      <c r="B22" s="461">
        <v>4</v>
      </c>
      <c r="C22" s="602" t="s">
        <v>352</v>
      </c>
      <c r="D22" s="603"/>
      <c r="E22" s="604" t="s">
        <v>387</v>
      </c>
      <c r="F22" s="605"/>
      <c r="G22" s="606"/>
      <c r="H22" s="607"/>
      <c r="I22" s="608"/>
      <c r="J22" s="609"/>
      <c r="K22" s="610"/>
      <c r="L22" s="611" t="s">
        <v>352</v>
      </c>
      <c r="M22" s="612"/>
      <c r="N22" s="613"/>
      <c r="O22" s="614"/>
      <c r="P22" s="615"/>
      <c r="Q22" s="616"/>
    </row>
    <row r="23" spans="2:17" ht="19.5" customHeight="1">
      <c r="B23" s="461">
        <v>5</v>
      </c>
      <c r="C23" s="602" t="s">
        <v>307</v>
      </c>
      <c r="D23" s="603"/>
      <c r="E23" s="604" t="s">
        <v>388</v>
      </c>
      <c r="F23" s="605"/>
      <c r="G23" s="606"/>
      <c r="H23" s="607"/>
      <c r="I23" s="608"/>
      <c r="J23" s="609"/>
      <c r="K23" s="610"/>
      <c r="L23" s="611"/>
      <c r="M23" s="612"/>
      <c r="N23" s="613"/>
      <c r="O23" s="614"/>
      <c r="P23" s="615"/>
      <c r="Q23" s="616"/>
    </row>
    <row r="24" spans="2:17" ht="19.5" customHeight="1">
      <c r="B24" s="450" t="s">
        <v>21</v>
      </c>
      <c r="C24" s="602" t="s">
        <v>339</v>
      </c>
      <c r="D24" s="603"/>
      <c r="E24" s="604" t="s">
        <v>338</v>
      </c>
      <c r="F24" s="605"/>
      <c r="G24" s="606"/>
      <c r="H24" s="607"/>
      <c r="I24" s="608"/>
      <c r="J24" s="609"/>
      <c r="K24" s="610"/>
      <c r="L24" s="611"/>
      <c r="M24" s="612"/>
      <c r="N24" s="613"/>
      <c r="O24" s="614"/>
      <c r="P24" s="615"/>
      <c r="Q24" s="616"/>
    </row>
    <row r="25" spans="2:17" ht="19.5" customHeight="1" thickBot="1">
      <c r="B25" s="451" t="s">
        <v>23</v>
      </c>
      <c r="C25" s="621" t="s">
        <v>351</v>
      </c>
      <c r="D25" s="623"/>
      <c r="E25" s="627" t="s">
        <v>389</v>
      </c>
      <c r="F25" s="628"/>
      <c r="G25" s="629"/>
      <c r="H25" s="630"/>
      <c r="I25" s="631"/>
      <c r="J25" s="632" t="s">
        <v>23</v>
      </c>
      <c r="K25" s="633"/>
      <c r="L25" s="621" t="s">
        <v>351</v>
      </c>
      <c r="M25" s="622"/>
      <c r="N25" s="623"/>
      <c r="O25" s="624"/>
      <c r="P25" s="625"/>
      <c r="Q25" s="626"/>
    </row>
  </sheetData>
  <mergeCells count="65">
    <mergeCell ref="L25:N25"/>
    <mergeCell ref="O25:Q25"/>
    <mergeCell ref="C25:D25"/>
    <mergeCell ref="E25:F25"/>
    <mergeCell ref="G25:I25"/>
    <mergeCell ref="J25:K25"/>
    <mergeCell ref="L24:N24"/>
    <mergeCell ref="O24:Q24"/>
    <mergeCell ref="C23:D23"/>
    <mergeCell ref="E23:F23"/>
    <mergeCell ref="C24:D24"/>
    <mergeCell ref="E24:F24"/>
    <mergeCell ref="G24:I24"/>
    <mergeCell ref="J24:K24"/>
    <mergeCell ref="G23:I23"/>
    <mergeCell ref="J23:K23"/>
    <mergeCell ref="L21:N21"/>
    <mergeCell ref="O21:Q21"/>
    <mergeCell ref="L22:N22"/>
    <mergeCell ref="O22:Q22"/>
    <mergeCell ref="L23:N23"/>
    <mergeCell ref="O23:Q23"/>
    <mergeCell ref="C22:D22"/>
    <mergeCell ref="E22:F22"/>
    <mergeCell ref="G22:I22"/>
    <mergeCell ref="J22:K22"/>
    <mergeCell ref="C21:D21"/>
    <mergeCell ref="E21:F21"/>
    <mergeCell ref="G21:I21"/>
    <mergeCell ref="J21:K21"/>
    <mergeCell ref="L19:N19"/>
    <mergeCell ref="O19:Q19"/>
    <mergeCell ref="C20:D20"/>
    <mergeCell ref="E20:F20"/>
    <mergeCell ref="G20:I20"/>
    <mergeCell ref="J20:K20"/>
    <mergeCell ref="L20:N20"/>
    <mergeCell ref="O20:Q20"/>
    <mergeCell ref="C19:D19"/>
    <mergeCell ref="E19:F19"/>
    <mergeCell ref="G19:I19"/>
    <mergeCell ref="J19:K19"/>
    <mergeCell ref="Q4:Q5"/>
    <mergeCell ref="B6:Q6"/>
    <mergeCell ref="B13:Q13"/>
    <mergeCell ref="C18:D18"/>
    <mergeCell ref="E18:F18"/>
    <mergeCell ref="G18:I18"/>
    <mergeCell ref="J18:K18"/>
    <mergeCell ref="L18:N18"/>
    <mergeCell ref="O18:Q18"/>
    <mergeCell ref="K4:K5"/>
    <mergeCell ref="L4:L5"/>
    <mergeCell ref="M4:O4"/>
    <mergeCell ref="P4:P5"/>
    <mergeCell ref="B1:P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" right="0.33" top="0.49" bottom="0.5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workbookViewId="0" topLeftCell="A1">
      <selection activeCell="B17" sqref="B17:B18"/>
    </sheetView>
  </sheetViews>
  <sheetFormatPr defaultColWidth="9.00390625" defaultRowHeight="12.75"/>
  <cols>
    <col min="1" max="1" width="4.625" style="0" customWidth="1"/>
    <col min="2" max="2" width="11.625" style="0" customWidth="1"/>
    <col min="3" max="3" width="22.25390625" style="0" customWidth="1"/>
    <col min="4" max="4" width="7.875" style="0" customWidth="1"/>
    <col min="5" max="5" width="15.875" style="0" customWidth="1"/>
    <col min="6" max="6" width="5.75390625" style="0" customWidth="1"/>
    <col min="7" max="7" width="6.625" style="0" customWidth="1"/>
    <col min="8" max="8" width="5.625" style="0" customWidth="1"/>
    <col min="9" max="9" width="5.125" style="0" customWidth="1"/>
    <col min="10" max="10" width="5.375" style="0" customWidth="1"/>
    <col min="11" max="11" width="11.625" style="0" customWidth="1"/>
    <col min="12" max="12" width="9.00390625" style="0" customWidth="1"/>
    <col min="13" max="13" width="5.75390625" style="0" customWidth="1"/>
    <col min="14" max="14" width="6.125" style="0" customWidth="1"/>
    <col min="15" max="15" width="5.875" style="0" customWidth="1"/>
    <col min="16" max="16" width="9.00390625" style="0" customWidth="1"/>
    <col min="17" max="17" width="3.00390625" style="0" customWidth="1"/>
  </cols>
  <sheetData>
    <row r="2" spans="2:16" ht="15.75">
      <c r="B2" s="565" t="s">
        <v>355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3:13" ht="15.75">
      <c r="C3" s="215" t="s">
        <v>356</v>
      </c>
      <c r="M3" s="216" t="s">
        <v>357</v>
      </c>
    </row>
    <row r="4" ht="6" customHeight="1" thickBot="1"/>
    <row r="5" spans="2:17" ht="17.25" customHeight="1">
      <c r="B5" s="566" t="s">
        <v>358</v>
      </c>
      <c r="C5" s="568" t="s">
        <v>1</v>
      </c>
      <c r="D5" s="570" t="s">
        <v>2</v>
      </c>
      <c r="E5" s="572" t="s">
        <v>427</v>
      </c>
      <c r="F5" s="574" t="s">
        <v>359</v>
      </c>
      <c r="G5" s="574" t="s">
        <v>429</v>
      </c>
      <c r="H5" s="576" t="s">
        <v>390</v>
      </c>
      <c r="I5" s="578" t="s">
        <v>360</v>
      </c>
      <c r="J5" s="578" t="s">
        <v>361</v>
      </c>
      <c r="K5" s="576" t="s">
        <v>9</v>
      </c>
      <c r="L5" s="576" t="s">
        <v>362</v>
      </c>
      <c r="M5" s="580" t="s">
        <v>428</v>
      </c>
      <c r="N5" s="580"/>
      <c r="O5" s="580"/>
      <c r="P5" s="581" t="s">
        <v>426</v>
      </c>
      <c r="Q5" s="588" t="s">
        <v>8</v>
      </c>
    </row>
    <row r="6" spans="2:17" ht="78.75" customHeight="1" thickBot="1">
      <c r="B6" s="567"/>
      <c r="C6" s="569"/>
      <c r="D6" s="571"/>
      <c r="E6" s="573"/>
      <c r="F6" s="575"/>
      <c r="G6" s="575"/>
      <c r="H6" s="577"/>
      <c r="I6" s="579"/>
      <c r="J6" s="579"/>
      <c r="K6" s="577"/>
      <c r="L6" s="577"/>
      <c r="M6" s="217">
        <v>1</v>
      </c>
      <c r="N6" s="218">
        <v>2</v>
      </c>
      <c r="O6" s="219">
        <v>3</v>
      </c>
      <c r="P6" s="582"/>
      <c r="Q6" s="589"/>
    </row>
    <row r="7" spans="2:18" s="287" customFormat="1" ht="13.5" thickBot="1">
      <c r="B7" s="646" t="s">
        <v>409</v>
      </c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8"/>
      <c r="R7"/>
    </row>
    <row r="8" spans="2:18" s="287" customFormat="1" ht="12.75">
      <c r="B8" s="316"/>
      <c r="C8" s="261" t="s">
        <v>410</v>
      </c>
      <c r="D8" s="262" t="s">
        <v>44</v>
      </c>
      <c r="E8" s="317" t="s">
        <v>411</v>
      </c>
      <c r="F8" s="262">
        <v>995</v>
      </c>
      <c r="G8" s="262">
        <v>0.842</v>
      </c>
      <c r="H8" s="262">
        <v>16.3</v>
      </c>
      <c r="I8" s="318">
        <f>F8*SQRT(G8)/(456*POWER(H8,1/3))</f>
        <v>0.7896811094031803</v>
      </c>
      <c r="J8" s="318">
        <f>IF(I8&gt;1,I8/I8^(2*LOG10(I8)),I8*I8^(2*LOG10(I8)))</f>
        <v>0.8288654490031065</v>
      </c>
      <c r="K8" s="370">
        <v>89</v>
      </c>
      <c r="L8" s="319">
        <f>J8-(K8/200)</f>
        <v>0.38386544900310654</v>
      </c>
      <c r="M8" s="320">
        <v>2004</v>
      </c>
      <c r="N8" s="261">
        <v>3294</v>
      </c>
      <c r="O8" s="261">
        <v>0</v>
      </c>
      <c r="P8" s="230">
        <f>(M8+N8+O8)*L8</f>
        <v>2033.7191488184585</v>
      </c>
      <c r="Q8" s="373">
        <v>1</v>
      </c>
      <c r="R8"/>
    </row>
    <row r="9" spans="2:18" s="287" customFormat="1" ht="13.5" thickBot="1">
      <c r="B9" s="321"/>
      <c r="C9" s="295" t="s">
        <v>412</v>
      </c>
      <c r="D9" s="296" t="s">
        <v>44</v>
      </c>
      <c r="E9" s="295" t="s">
        <v>413</v>
      </c>
      <c r="F9" s="296">
        <v>860</v>
      </c>
      <c r="G9" s="296">
        <v>0.55</v>
      </c>
      <c r="H9" s="296">
        <v>7.8</v>
      </c>
      <c r="I9" s="254">
        <f>F9*SQRT(G9)/(456*POWER(H9,1/3))</f>
        <v>0.7052613526582743</v>
      </c>
      <c r="J9" s="254">
        <f>IF(I9&gt;1,I9/I9^(2*LOG10(I9)),I9*I9^(2*LOG10(I9)))</f>
        <v>0.7840531044460768</v>
      </c>
      <c r="K9" s="342">
        <v>88.33333333333333</v>
      </c>
      <c r="L9" s="315">
        <f>J9-(K9/200)</f>
        <v>0.34238643777941014</v>
      </c>
      <c r="M9" s="322">
        <v>14400</v>
      </c>
      <c r="N9" s="295">
        <v>25200</v>
      </c>
      <c r="O9" s="295">
        <v>0</v>
      </c>
      <c r="P9" s="259">
        <f>(M9+N9+O9)*L9</f>
        <v>13558.502936064642</v>
      </c>
      <c r="Q9" s="375">
        <v>2</v>
      </c>
      <c r="R9"/>
    </row>
    <row r="10" spans="2:17" s="287" customFormat="1" ht="13.5" thickBot="1"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</row>
    <row r="11" spans="2:17" s="287" customFormat="1" ht="13.5" thickBot="1">
      <c r="B11" s="67" t="s">
        <v>28</v>
      </c>
      <c r="C11" s="467" t="s">
        <v>18</v>
      </c>
      <c r="D11" s="468"/>
      <c r="E11" s="446" t="s">
        <v>19</v>
      </c>
      <c r="F11" s="433"/>
      <c r="G11" s="460" t="s">
        <v>20</v>
      </c>
      <c r="H11" s="437"/>
      <c r="I11" s="438"/>
      <c r="J11" s="446" t="s">
        <v>11</v>
      </c>
      <c r="K11" s="433"/>
      <c r="L11" s="460" t="s">
        <v>18</v>
      </c>
      <c r="M11" s="437"/>
      <c r="N11" s="438"/>
      <c r="O11" s="399" t="s">
        <v>20</v>
      </c>
      <c r="P11" s="399"/>
      <c r="Q11" s="400"/>
    </row>
    <row r="12" spans="2:17" s="287" customFormat="1" ht="19.5" customHeight="1">
      <c r="B12" s="462">
        <v>1</v>
      </c>
      <c r="C12" s="617" t="s">
        <v>385</v>
      </c>
      <c r="D12" s="618"/>
      <c r="E12" s="619" t="s">
        <v>354</v>
      </c>
      <c r="F12" s="620"/>
      <c r="G12" s="583"/>
      <c r="H12" s="584"/>
      <c r="I12" s="585"/>
      <c r="J12" s="586" t="s">
        <v>29</v>
      </c>
      <c r="K12" s="587"/>
      <c r="L12" s="640" t="s">
        <v>350</v>
      </c>
      <c r="M12" s="641"/>
      <c r="N12" s="642"/>
      <c r="O12" s="643"/>
      <c r="P12" s="644"/>
      <c r="Q12" s="645"/>
    </row>
    <row r="13" spans="2:17" s="287" customFormat="1" ht="19.5" customHeight="1">
      <c r="B13" s="461">
        <v>2</v>
      </c>
      <c r="C13" s="602" t="s">
        <v>350</v>
      </c>
      <c r="D13" s="603"/>
      <c r="E13" s="604" t="s">
        <v>386</v>
      </c>
      <c r="F13" s="605"/>
      <c r="G13" s="606"/>
      <c r="H13" s="607"/>
      <c r="I13" s="608"/>
      <c r="J13" s="609" t="s">
        <v>15</v>
      </c>
      <c r="K13" s="610"/>
      <c r="L13" s="611" t="s">
        <v>385</v>
      </c>
      <c r="M13" s="612"/>
      <c r="N13" s="613"/>
      <c r="O13" s="614"/>
      <c r="P13" s="615"/>
      <c r="Q13" s="616"/>
    </row>
    <row r="14" spans="2:17" ht="19.5" customHeight="1">
      <c r="B14" s="461">
        <v>3</v>
      </c>
      <c r="C14" s="602" t="s">
        <v>347</v>
      </c>
      <c r="D14" s="603"/>
      <c r="E14" s="604" t="s">
        <v>305</v>
      </c>
      <c r="F14" s="605"/>
      <c r="G14" s="606"/>
      <c r="H14" s="607"/>
      <c r="I14" s="608"/>
      <c r="J14" s="609"/>
      <c r="K14" s="610"/>
      <c r="L14" s="611" t="s">
        <v>307</v>
      </c>
      <c r="M14" s="612"/>
      <c r="N14" s="613"/>
      <c r="O14" s="614"/>
      <c r="P14" s="615"/>
      <c r="Q14" s="616"/>
    </row>
    <row r="15" spans="2:17" ht="19.5" customHeight="1">
      <c r="B15" s="461">
        <v>4</v>
      </c>
      <c r="C15" s="602" t="s">
        <v>352</v>
      </c>
      <c r="D15" s="603"/>
      <c r="E15" s="604" t="s">
        <v>387</v>
      </c>
      <c r="F15" s="605"/>
      <c r="G15" s="606"/>
      <c r="H15" s="607"/>
      <c r="I15" s="608"/>
      <c r="J15" s="609"/>
      <c r="K15" s="610"/>
      <c r="L15" s="611" t="s">
        <v>352</v>
      </c>
      <c r="M15" s="612"/>
      <c r="N15" s="613"/>
      <c r="O15" s="614"/>
      <c r="P15" s="615"/>
      <c r="Q15" s="616"/>
    </row>
    <row r="16" spans="2:17" ht="19.5" customHeight="1">
      <c r="B16" s="461">
        <v>5</v>
      </c>
      <c r="C16" s="602" t="s">
        <v>307</v>
      </c>
      <c r="D16" s="603"/>
      <c r="E16" s="604" t="s">
        <v>388</v>
      </c>
      <c r="F16" s="605"/>
      <c r="G16" s="606"/>
      <c r="H16" s="607"/>
      <c r="I16" s="608"/>
      <c r="J16" s="609"/>
      <c r="K16" s="610"/>
      <c r="L16" s="611"/>
      <c r="M16" s="612"/>
      <c r="N16" s="613"/>
      <c r="O16" s="614"/>
      <c r="P16" s="615"/>
      <c r="Q16" s="616"/>
    </row>
    <row r="17" spans="2:17" ht="19.5" customHeight="1">
      <c r="B17" s="450" t="s">
        <v>21</v>
      </c>
      <c r="C17" s="602" t="s">
        <v>339</v>
      </c>
      <c r="D17" s="603"/>
      <c r="E17" s="604" t="s">
        <v>338</v>
      </c>
      <c r="F17" s="605"/>
      <c r="G17" s="606"/>
      <c r="H17" s="607"/>
      <c r="I17" s="608"/>
      <c r="J17" s="609"/>
      <c r="K17" s="610"/>
      <c r="L17" s="611"/>
      <c r="M17" s="612"/>
      <c r="N17" s="613"/>
      <c r="O17" s="614"/>
      <c r="P17" s="615"/>
      <c r="Q17" s="616"/>
    </row>
    <row r="18" spans="2:17" ht="19.5" customHeight="1" thickBot="1">
      <c r="B18" s="451" t="s">
        <v>23</v>
      </c>
      <c r="C18" s="621" t="s">
        <v>351</v>
      </c>
      <c r="D18" s="623"/>
      <c r="E18" s="627" t="s">
        <v>389</v>
      </c>
      <c r="F18" s="628"/>
      <c r="G18" s="629"/>
      <c r="H18" s="630"/>
      <c r="I18" s="631"/>
      <c r="J18" s="632" t="s">
        <v>23</v>
      </c>
      <c r="K18" s="633"/>
      <c r="L18" s="621" t="s">
        <v>351</v>
      </c>
      <c r="M18" s="622"/>
      <c r="N18" s="623"/>
      <c r="O18" s="624"/>
      <c r="P18" s="625"/>
      <c r="Q18" s="626"/>
    </row>
  </sheetData>
  <mergeCells count="64">
    <mergeCell ref="L18:N18"/>
    <mergeCell ref="O18:Q18"/>
    <mergeCell ref="C18:D18"/>
    <mergeCell ref="E18:F18"/>
    <mergeCell ref="G18:I18"/>
    <mergeCell ref="J18:K18"/>
    <mergeCell ref="L17:N17"/>
    <mergeCell ref="O17:Q17"/>
    <mergeCell ref="C16:D16"/>
    <mergeCell ref="E16:F16"/>
    <mergeCell ref="C17:D17"/>
    <mergeCell ref="E17:F17"/>
    <mergeCell ref="G17:I17"/>
    <mergeCell ref="J17:K17"/>
    <mergeCell ref="G16:I16"/>
    <mergeCell ref="J16:K16"/>
    <mergeCell ref="L14:N14"/>
    <mergeCell ref="O14:Q14"/>
    <mergeCell ref="L15:N15"/>
    <mergeCell ref="O15:Q15"/>
    <mergeCell ref="L16:N16"/>
    <mergeCell ref="O16:Q16"/>
    <mergeCell ref="C15:D15"/>
    <mergeCell ref="E15:F15"/>
    <mergeCell ref="G15:I15"/>
    <mergeCell ref="J15:K15"/>
    <mergeCell ref="C14:D14"/>
    <mergeCell ref="E14:F14"/>
    <mergeCell ref="G14:I14"/>
    <mergeCell ref="J14:K14"/>
    <mergeCell ref="L12:N12"/>
    <mergeCell ref="O12:Q12"/>
    <mergeCell ref="C13:D13"/>
    <mergeCell ref="E13:F13"/>
    <mergeCell ref="G13:I13"/>
    <mergeCell ref="J13:K13"/>
    <mergeCell ref="L13:N13"/>
    <mergeCell ref="O13:Q13"/>
    <mergeCell ref="C12:D12"/>
    <mergeCell ref="E12:F12"/>
    <mergeCell ref="G12:I12"/>
    <mergeCell ref="J12:K12"/>
    <mergeCell ref="Q5:Q6"/>
    <mergeCell ref="B7:Q7"/>
    <mergeCell ref="C11:D11"/>
    <mergeCell ref="E11:F11"/>
    <mergeCell ref="G11:I11"/>
    <mergeCell ref="J11:K11"/>
    <mergeCell ref="L11:N11"/>
    <mergeCell ref="O11:Q11"/>
    <mergeCell ref="K5:K6"/>
    <mergeCell ref="L5:L6"/>
    <mergeCell ref="M5:O5"/>
    <mergeCell ref="P5:P6"/>
    <mergeCell ref="B2:P2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35" right="0.36" top="0.49" bottom="0.4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1"/>
  <sheetViews>
    <sheetView workbookViewId="0" topLeftCell="A1">
      <selection activeCell="E23" sqref="E23"/>
    </sheetView>
  </sheetViews>
  <sheetFormatPr defaultColWidth="9.00390625" defaultRowHeight="12.75"/>
  <cols>
    <col min="1" max="1" width="4.375" style="0" customWidth="1"/>
    <col min="2" max="2" width="11.625" style="0" customWidth="1"/>
    <col min="3" max="3" width="22.25390625" style="0" customWidth="1"/>
    <col min="4" max="4" width="7.875" style="0" customWidth="1"/>
    <col min="5" max="5" width="15.875" style="0" customWidth="1"/>
    <col min="6" max="6" width="5.75390625" style="0" customWidth="1"/>
    <col min="7" max="7" width="6.625" style="0" customWidth="1"/>
    <col min="8" max="8" width="5.625" style="0" customWidth="1"/>
    <col min="9" max="9" width="5.125" style="0" customWidth="1"/>
    <col min="10" max="10" width="5.375" style="0" customWidth="1"/>
    <col min="11" max="11" width="11.375" style="0" customWidth="1"/>
    <col min="13" max="13" width="5.75390625" style="0" customWidth="1"/>
    <col min="14" max="14" width="6.125" style="0" customWidth="1"/>
    <col min="15" max="15" width="5.875" style="0" customWidth="1"/>
    <col min="16" max="16" width="9.00390625" style="0" customWidth="1"/>
    <col min="17" max="17" width="3.00390625" style="0" customWidth="1"/>
  </cols>
  <sheetData>
    <row r="2" spans="2:16" ht="15.75">
      <c r="B2" s="565" t="s">
        <v>355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3:13" ht="15.75">
      <c r="C3" s="215" t="s">
        <v>356</v>
      </c>
      <c r="M3" s="216" t="s">
        <v>357</v>
      </c>
    </row>
    <row r="4" ht="6" customHeight="1" thickBot="1"/>
    <row r="5" spans="2:17" ht="17.25" customHeight="1">
      <c r="B5" s="566"/>
      <c r="C5" s="568" t="s">
        <v>1</v>
      </c>
      <c r="D5" s="570" t="s">
        <v>2</v>
      </c>
      <c r="E5" s="572" t="s">
        <v>427</v>
      </c>
      <c r="F5" s="574" t="s">
        <v>359</v>
      </c>
      <c r="G5" s="574" t="s">
        <v>429</v>
      </c>
      <c r="H5" s="576" t="s">
        <v>390</v>
      </c>
      <c r="I5" s="578" t="s">
        <v>360</v>
      </c>
      <c r="J5" s="578" t="s">
        <v>361</v>
      </c>
      <c r="K5" s="576" t="s">
        <v>9</v>
      </c>
      <c r="L5" s="576" t="s">
        <v>362</v>
      </c>
      <c r="M5" s="580" t="s">
        <v>428</v>
      </c>
      <c r="N5" s="580"/>
      <c r="O5" s="580"/>
      <c r="P5" s="581" t="s">
        <v>426</v>
      </c>
      <c r="Q5" s="588" t="s">
        <v>8</v>
      </c>
    </row>
    <row r="6" spans="2:17" ht="76.5" customHeight="1" thickBot="1">
      <c r="B6" s="567"/>
      <c r="C6" s="569"/>
      <c r="D6" s="571"/>
      <c r="E6" s="573"/>
      <c r="F6" s="575"/>
      <c r="G6" s="575"/>
      <c r="H6" s="577"/>
      <c r="I6" s="579"/>
      <c r="J6" s="579"/>
      <c r="K6" s="577"/>
      <c r="L6" s="577"/>
      <c r="M6" s="217">
        <v>1</v>
      </c>
      <c r="N6" s="218">
        <v>2</v>
      </c>
      <c r="O6" s="219">
        <v>3</v>
      </c>
      <c r="P6" s="582"/>
      <c r="Q6" s="589"/>
    </row>
    <row r="7" spans="2:17" s="287" customFormat="1" ht="13.5" thickBot="1">
      <c r="B7" s="649" t="s">
        <v>414</v>
      </c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1"/>
    </row>
    <row r="8" spans="2:17" s="287" customFormat="1" ht="12.75">
      <c r="B8" s="324" t="s">
        <v>415</v>
      </c>
      <c r="C8" s="261" t="s">
        <v>416</v>
      </c>
      <c r="D8" s="262" t="s">
        <v>44</v>
      </c>
      <c r="E8" s="261" t="s">
        <v>417</v>
      </c>
      <c r="F8" s="262">
        <v>980</v>
      </c>
      <c r="G8" s="262">
        <v>0.246</v>
      </c>
      <c r="H8" s="262">
        <v>3.5</v>
      </c>
      <c r="I8" s="318">
        <f>F8*SQRT(G8)/(456*POWER(H8,1/3))</f>
        <v>0.7020576431769079</v>
      </c>
      <c r="J8" s="318">
        <f>IF(I8&gt;1,I8/I8^(2*LOG10(I8)),I8*I8^(2*LOG10(I8)))</f>
        <v>0.7826641155947069</v>
      </c>
      <c r="K8" s="318">
        <v>90.33333333333333</v>
      </c>
      <c r="L8" s="319">
        <f>J8-(K8/200)</f>
        <v>0.3309974489280403</v>
      </c>
      <c r="M8" s="286">
        <v>2848</v>
      </c>
      <c r="N8" s="283">
        <v>3379</v>
      </c>
      <c r="O8" s="283">
        <v>0</v>
      </c>
      <c r="P8" s="325">
        <f>(M8+N8+O8)*L8</f>
        <v>2061.121114474907</v>
      </c>
      <c r="Q8" s="326">
        <v>1</v>
      </c>
    </row>
    <row r="9" spans="2:17" s="287" customFormat="1" ht="12.75">
      <c r="B9" s="327" t="s">
        <v>415</v>
      </c>
      <c r="C9" s="328" t="s">
        <v>418</v>
      </c>
      <c r="D9" s="234" t="s">
        <v>44</v>
      </c>
      <c r="E9" s="329" t="s">
        <v>419</v>
      </c>
      <c r="F9" s="268">
        <v>800</v>
      </c>
      <c r="G9" s="268">
        <v>0.13</v>
      </c>
      <c r="H9" s="268">
        <v>1.9</v>
      </c>
      <c r="I9" s="330">
        <f>F9*SQRT(G9)/(456*POWER(H9,1/3))</f>
        <v>0.5107153997921421</v>
      </c>
      <c r="J9" s="330">
        <f>IF(I9&gt;1,I9/I9^(2*LOG10(I9)),I9*I9^(2*LOG10(I9)))</f>
        <v>0.7559585787715148</v>
      </c>
      <c r="K9" s="330">
        <v>86.33333333333333</v>
      </c>
      <c r="L9" s="240">
        <f>J9-(K9/200)</f>
        <v>0.3242919121048482</v>
      </c>
      <c r="M9" s="245">
        <v>3560</v>
      </c>
      <c r="N9" s="245">
        <v>3301</v>
      </c>
      <c r="O9" s="245">
        <v>0</v>
      </c>
      <c r="P9" s="331">
        <f>(M9+N9+O9)*L9</f>
        <v>2224.9668089513634</v>
      </c>
      <c r="Q9" s="332">
        <v>2</v>
      </c>
    </row>
    <row r="10" spans="2:18" s="287" customFormat="1" ht="12.75">
      <c r="B10" s="327" t="s">
        <v>415</v>
      </c>
      <c r="C10" s="233" t="s">
        <v>420</v>
      </c>
      <c r="D10" s="234" t="s">
        <v>44</v>
      </c>
      <c r="E10" s="233" t="s">
        <v>421</v>
      </c>
      <c r="F10" s="234">
        <v>960</v>
      </c>
      <c r="G10" s="234">
        <v>0.254</v>
      </c>
      <c r="H10" s="234">
        <v>4.5</v>
      </c>
      <c r="I10" s="330">
        <f>F10*SQRT(G10)/(456*POWER(H10,1/3))</f>
        <v>0.6426666211573167</v>
      </c>
      <c r="J10" s="330">
        <f>IF(I10&gt;1,I10/I10^(2*LOG10(I10)),I10*I10^(2*LOG10(I10)))</f>
        <v>0.76159606773275</v>
      </c>
      <c r="K10" s="330">
        <v>87</v>
      </c>
      <c r="L10" s="240">
        <f>J10-(K10/200)</f>
        <v>0.32659606773275</v>
      </c>
      <c r="M10" s="292">
        <v>3070</v>
      </c>
      <c r="N10" s="289">
        <v>4737</v>
      </c>
      <c r="O10" s="289">
        <v>0</v>
      </c>
      <c r="P10" s="331">
        <f>(M10+N10+O10)*L10</f>
        <v>2549.7355007895794</v>
      </c>
      <c r="Q10" s="332">
        <v>3</v>
      </c>
      <c r="R10"/>
    </row>
    <row r="11" spans="2:17" ht="12.75">
      <c r="B11" s="327" t="s">
        <v>422</v>
      </c>
      <c r="C11" s="328" t="s">
        <v>423</v>
      </c>
      <c r="D11" s="234" t="s">
        <v>44</v>
      </c>
      <c r="E11" s="328" t="s">
        <v>424</v>
      </c>
      <c r="F11" s="333">
        <v>800</v>
      </c>
      <c r="G11" s="333">
        <v>0.12</v>
      </c>
      <c r="H11" s="333">
        <v>1.8</v>
      </c>
      <c r="I11" s="330">
        <f>F11*SQRT(G11)/(456*POWER(H11,1/3))</f>
        <v>0.4996028789450535</v>
      </c>
      <c r="J11" s="330">
        <f>IF(I11&gt;1,I11/I11^(2*LOG10(I11)),I11*I11^(2*LOG10(I11)))</f>
        <v>0.7590646999205674</v>
      </c>
      <c r="K11" s="334">
        <v>83.33333333333333</v>
      </c>
      <c r="L11" s="335">
        <f>J11-(K11/200)</f>
        <v>0.3423980332539007</v>
      </c>
      <c r="M11" s="336">
        <v>7140</v>
      </c>
      <c r="N11" s="337">
        <v>4978</v>
      </c>
      <c r="O11" s="337">
        <v>0</v>
      </c>
      <c r="P11" s="331">
        <f>(M11+N11+O11)*L11</f>
        <v>4149.179366970769</v>
      </c>
      <c r="Q11" s="338">
        <v>4</v>
      </c>
    </row>
    <row r="12" spans="2:17" ht="13.5" thickBot="1">
      <c r="B12" s="339" t="s">
        <v>422</v>
      </c>
      <c r="C12" s="340" t="s">
        <v>425</v>
      </c>
      <c r="D12" s="296" t="s">
        <v>44</v>
      </c>
      <c r="E12" s="295" t="s">
        <v>417</v>
      </c>
      <c r="F12" s="341">
        <v>820</v>
      </c>
      <c r="G12" s="341">
        <v>0.2</v>
      </c>
      <c r="H12" s="341">
        <v>2.4</v>
      </c>
      <c r="I12" s="254">
        <f>F12*SQRT(G12)/(456*POWER(H12,1/3))</f>
        <v>0.6006575315316864</v>
      </c>
      <c r="J12" s="254">
        <f>IF(I12&gt;1,I12/I12^(2*LOG10(I12)),I12*I12^(2*LOG10(I12)))</f>
        <v>0.7527296130441002</v>
      </c>
      <c r="K12" s="342">
        <v>86.33333333333333</v>
      </c>
      <c r="L12" s="343">
        <f>J12-(K12/200)</f>
        <v>0.3210629463774336</v>
      </c>
      <c r="M12" s="314">
        <v>21600</v>
      </c>
      <c r="N12" s="344">
        <v>25200</v>
      </c>
      <c r="O12" s="344">
        <v>0</v>
      </c>
      <c r="P12" s="345">
        <f>(M12+N12+O12)*L12</f>
        <v>15025.745890463893</v>
      </c>
      <c r="Q12" s="346">
        <v>5</v>
      </c>
    </row>
    <row r="13" ht="13.5" thickBot="1"/>
    <row r="14" spans="2:17" ht="13.5" thickBot="1">
      <c r="B14" s="67" t="s">
        <v>28</v>
      </c>
      <c r="C14" s="467" t="s">
        <v>18</v>
      </c>
      <c r="D14" s="468"/>
      <c r="E14" s="446" t="s">
        <v>19</v>
      </c>
      <c r="F14" s="433"/>
      <c r="G14" s="460" t="s">
        <v>20</v>
      </c>
      <c r="H14" s="437"/>
      <c r="I14" s="438"/>
      <c r="J14" s="446" t="s">
        <v>11</v>
      </c>
      <c r="K14" s="433"/>
      <c r="L14" s="460" t="s">
        <v>18</v>
      </c>
      <c r="M14" s="437"/>
      <c r="N14" s="438"/>
      <c r="O14" s="399" t="s">
        <v>20</v>
      </c>
      <c r="P14" s="399"/>
      <c r="Q14" s="400"/>
    </row>
    <row r="15" spans="2:17" ht="19.5" customHeight="1">
      <c r="B15" s="462">
        <v>1</v>
      </c>
      <c r="C15" s="617" t="s">
        <v>385</v>
      </c>
      <c r="D15" s="618"/>
      <c r="E15" s="619" t="s">
        <v>354</v>
      </c>
      <c r="F15" s="620"/>
      <c r="G15" s="583"/>
      <c r="H15" s="584"/>
      <c r="I15" s="585"/>
      <c r="J15" s="586" t="s">
        <v>29</v>
      </c>
      <c r="K15" s="587"/>
      <c r="L15" s="640" t="s">
        <v>350</v>
      </c>
      <c r="M15" s="641"/>
      <c r="N15" s="642"/>
      <c r="O15" s="643"/>
      <c r="P15" s="644"/>
      <c r="Q15" s="645"/>
    </row>
    <row r="16" spans="2:17" ht="19.5" customHeight="1">
      <c r="B16" s="461">
        <v>2</v>
      </c>
      <c r="C16" s="602" t="s">
        <v>350</v>
      </c>
      <c r="D16" s="603"/>
      <c r="E16" s="604" t="s">
        <v>386</v>
      </c>
      <c r="F16" s="605"/>
      <c r="G16" s="606"/>
      <c r="H16" s="607"/>
      <c r="I16" s="608"/>
      <c r="J16" s="609" t="s">
        <v>15</v>
      </c>
      <c r="K16" s="610"/>
      <c r="L16" s="611" t="s">
        <v>385</v>
      </c>
      <c r="M16" s="612"/>
      <c r="N16" s="613"/>
      <c r="O16" s="614"/>
      <c r="P16" s="615"/>
      <c r="Q16" s="616"/>
    </row>
    <row r="17" spans="2:17" ht="19.5" customHeight="1">
      <c r="B17" s="461">
        <v>3</v>
      </c>
      <c r="C17" s="602" t="s">
        <v>347</v>
      </c>
      <c r="D17" s="603"/>
      <c r="E17" s="604" t="s">
        <v>305</v>
      </c>
      <c r="F17" s="605"/>
      <c r="G17" s="606"/>
      <c r="H17" s="607"/>
      <c r="I17" s="608"/>
      <c r="J17" s="609"/>
      <c r="K17" s="610"/>
      <c r="L17" s="611" t="s">
        <v>307</v>
      </c>
      <c r="M17" s="612"/>
      <c r="N17" s="613"/>
      <c r="O17" s="614"/>
      <c r="P17" s="615"/>
      <c r="Q17" s="616"/>
    </row>
    <row r="18" spans="2:17" ht="19.5" customHeight="1">
      <c r="B18" s="461">
        <v>4</v>
      </c>
      <c r="C18" s="602" t="s">
        <v>352</v>
      </c>
      <c r="D18" s="603"/>
      <c r="E18" s="604" t="s">
        <v>387</v>
      </c>
      <c r="F18" s="605"/>
      <c r="G18" s="606"/>
      <c r="H18" s="607"/>
      <c r="I18" s="608"/>
      <c r="J18" s="609"/>
      <c r="K18" s="610"/>
      <c r="L18" s="611" t="s">
        <v>352</v>
      </c>
      <c r="M18" s="612"/>
      <c r="N18" s="613"/>
      <c r="O18" s="614"/>
      <c r="P18" s="615"/>
      <c r="Q18" s="616"/>
    </row>
    <row r="19" spans="2:17" ht="19.5" customHeight="1">
      <c r="B19" s="461">
        <v>5</v>
      </c>
      <c r="C19" s="602" t="s">
        <v>307</v>
      </c>
      <c r="D19" s="603"/>
      <c r="E19" s="604" t="s">
        <v>388</v>
      </c>
      <c r="F19" s="605"/>
      <c r="G19" s="606"/>
      <c r="H19" s="607"/>
      <c r="I19" s="608"/>
      <c r="J19" s="609"/>
      <c r="K19" s="610"/>
      <c r="L19" s="611"/>
      <c r="M19" s="612"/>
      <c r="N19" s="613"/>
      <c r="O19" s="614"/>
      <c r="P19" s="615"/>
      <c r="Q19" s="616"/>
    </row>
    <row r="20" spans="2:17" ht="19.5" customHeight="1">
      <c r="B20" s="450" t="s">
        <v>21</v>
      </c>
      <c r="C20" s="602" t="s">
        <v>339</v>
      </c>
      <c r="D20" s="603"/>
      <c r="E20" s="604" t="s">
        <v>338</v>
      </c>
      <c r="F20" s="605"/>
      <c r="G20" s="606"/>
      <c r="H20" s="607"/>
      <c r="I20" s="608"/>
      <c r="J20" s="609"/>
      <c r="K20" s="610"/>
      <c r="L20" s="611"/>
      <c r="M20" s="612"/>
      <c r="N20" s="613"/>
      <c r="O20" s="614"/>
      <c r="P20" s="615"/>
      <c r="Q20" s="616"/>
    </row>
    <row r="21" spans="2:17" ht="19.5" customHeight="1" thickBot="1">
      <c r="B21" s="451" t="s">
        <v>23</v>
      </c>
      <c r="C21" s="621" t="s">
        <v>351</v>
      </c>
      <c r="D21" s="623"/>
      <c r="E21" s="627" t="s">
        <v>389</v>
      </c>
      <c r="F21" s="628"/>
      <c r="G21" s="629"/>
      <c r="H21" s="630"/>
      <c r="I21" s="631"/>
      <c r="J21" s="632" t="s">
        <v>23</v>
      </c>
      <c r="K21" s="633"/>
      <c r="L21" s="621" t="s">
        <v>351</v>
      </c>
      <c r="M21" s="622"/>
      <c r="N21" s="623"/>
      <c r="O21" s="624"/>
      <c r="P21" s="625"/>
      <c r="Q21" s="626"/>
    </row>
  </sheetData>
  <mergeCells count="64">
    <mergeCell ref="L21:N21"/>
    <mergeCell ref="O21:Q21"/>
    <mergeCell ref="C21:D21"/>
    <mergeCell ref="E21:F21"/>
    <mergeCell ref="G21:I21"/>
    <mergeCell ref="J21:K21"/>
    <mergeCell ref="L20:N20"/>
    <mergeCell ref="O20:Q20"/>
    <mergeCell ref="C19:D19"/>
    <mergeCell ref="E19:F19"/>
    <mergeCell ref="C20:D20"/>
    <mergeCell ref="E20:F20"/>
    <mergeCell ref="G20:I20"/>
    <mergeCell ref="J20:K20"/>
    <mergeCell ref="G19:I19"/>
    <mergeCell ref="J19:K19"/>
    <mergeCell ref="L17:N17"/>
    <mergeCell ref="O17:Q17"/>
    <mergeCell ref="L18:N18"/>
    <mergeCell ref="O18:Q18"/>
    <mergeCell ref="L19:N19"/>
    <mergeCell ref="O19:Q19"/>
    <mergeCell ref="C18:D18"/>
    <mergeCell ref="E18:F18"/>
    <mergeCell ref="G18:I18"/>
    <mergeCell ref="J18:K18"/>
    <mergeCell ref="C17:D17"/>
    <mergeCell ref="E17:F17"/>
    <mergeCell ref="G17:I17"/>
    <mergeCell ref="J17:K17"/>
    <mergeCell ref="L16:N16"/>
    <mergeCell ref="O16:Q16"/>
    <mergeCell ref="C15:D15"/>
    <mergeCell ref="E15:F15"/>
    <mergeCell ref="C16:D16"/>
    <mergeCell ref="E16:F16"/>
    <mergeCell ref="G16:I16"/>
    <mergeCell ref="J16:K16"/>
    <mergeCell ref="G15:I15"/>
    <mergeCell ref="J15:K15"/>
    <mergeCell ref="C14:D14"/>
    <mergeCell ref="E14:F14"/>
    <mergeCell ref="G14:I14"/>
    <mergeCell ref="J14:K14"/>
    <mergeCell ref="L14:N14"/>
    <mergeCell ref="O14:Q14"/>
    <mergeCell ref="L15:N15"/>
    <mergeCell ref="O15:Q15"/>
    <mergeCell ref="B7:Q7"/>
    <mergeCell ref="B2:P2"/>
    <mergeCell ref="B5:B6"/>
    <mergeCell ref="C5:C6"/>
    <mergeCell ref="D5:D6"/>
    <mergeCell ref="E5:E6"/>
    <mergeCell ref="F5:F6"/>
    <mergeCell ref="G5:G6"/>
    <mergeCell ref="Q5:Q6"/>
    <mergeCell ref="P5:P6"/>
    <mergeCell ref="H5:H6"/>
    <mergeCell ref="I5:I6"/>
    <mergeCell ref="L5:L6"/>
    <mergeCell ref="M5:O5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8"/>
  <sheetViews>
    <sheetView workbookViewId="0" topLeftCell="A7">
      <selection activeCell="P33" sqref="P33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7.625" style="0" customWidth="1"/>
    <col min="5" max="5" width="21.375" style="92" customWidth="1"/>
    <col min="7" max="11" width="4.75390625" style="1" customWidth="1"/>
    <col min="12" max="12" width="11.00390625" style="0" customWidth="1"/>
    <col min="13" max="14" width="7.375" style="0" customWidth="1"/>
    <col min="15" max="15" width="7.625" style="0" customWidth="1"/>
    <col min="16" max="16" width="10.00390625" style="0" customWidth="1"/>
  </cols>
  <sheetData>
    <row r="2" spans="2:15" ht="18">
      <c r="B2" s="7"/>
      <c r="D2" s="28"/>
      <c r="G2"/>
      <c r="L2" s="1"/>
      <c r="N2" s="24"/>
      <c r="O2" s="24"/>
    </row>
    <row r="3" spans="3:15" ht="15">
      <c r="C3" s="30"/>
      <c r="D3" s="29" t="s">
        <v>26</v>
      </c>
      <c r="F3" s="30"/>
      <c r="G3" s="30"/>
      <c r="H3" s="31"/>
      <c r="I3" s="31"/>
      <c r="J3" s="31"/>
      <c r="K3" s="31"/>
      <c r="L3" s="31"/>
      <c r="M3" s="30"/>
      <c r="N3" s="24"/>
      <c r="O3" s="24"/>
    </row>
    <row r="4" spans="2:15" ht="15">
      <c r="B4" s="29" t="s">
        <v>30</v>
      </c>
      <c r="D4" s="28"/>
      <c r="E4" s="93"/>
      <c r="G4"/>
      <c r="L4" s="1"/>
      <c r="N4" s="24"/>
      <c r="O4" s="24"/>
    </row>
    <row r="5" spans="5:15" ht="18">
      <c r="E5" s="94" t="s">
        <v>32</v>
      </c>
      <c r="G5"/>
      <c r="L5" s="1"/>
      <c r="N5" s="24"/>
      <c r="O5" s="24"/>
    </row>
    <row r="6" spans="7:15" ht="13.5" thickBot="1">
      <c r="G6"/>
      <c r="L6" s="1"/>
      <c r="N6" s="24"/>
      <c r="O6" s="24"/>
    </row>
    <row r="7" spans="2:18" ht="12.75" customHeight="1" thickBot="1">
      <c r="B7" s="417" t="s">
        <v>35</v>
      </c>
      <c r="C7" s="415" t="s">
        <v>1</v>
      </c>
      <c r="D7" s="410" t="s">
        <v>2</v>
      </c>
      <c r="E7" s="405" t="s">
        <v>3</v>
      </c>
      <c r="F7" s="410" t="s">
        <v>42</v>
      </c>
      <c r="G7" s="412" t="s">
        <v>9</v>
      </c>
      <c r="H7" s="413"/>
      <c r="I7" s="413"/>
      <c r="J7" s="413"/>
      <c r="K7" s="414"/>
      <c r="L7" s="415" t="s">
        <v>4</v>
      </c>
      <c r="M7" s="398" t="s">
        <v>11</v>
      </c>
      <c r="N7" s="399"/>
      <c r="O7" s="400"/>
      <c r="P7" s="410" t="s">
        <v>12</v>
      </c>
      <c r="Q7" s="415" t="s">
        <v>7</v>
      </c>
      <c r="R7" s="396" t="s">
        <v>8</v>
      </c>
    </row>
    <row r="8" spans="2:18" s="2" customFormat="1" ht="38.25" customHeight="1" thickBot="1">
      <c r="B8" s="404"/>
      <c r="C8" s="402"/>
      <c r="D8" s="401"/>
      <c r="E8" s="380"/>
      <c r="F8" s="401"/>
      <c r="G8" s="21">
        <v>1</v>
      </c>
      <c r="H8" s="22">
        <v>2</v>
      </c>
      <c r="I8" s="22">
        <v>3</v>
      </c>
      <c r="J8" s="22">
        <v>4</v>
      </c>
      <c r="K8" s="23">
        <v>5</v>
      </c>
      <c r="L8" s="402"/>
      <c r="M8" s="21">
        <v>1</v>
      </c>
      <c r="N8" s="22">
        <v>2</v>
      </c>
      <c r="O8" s="23">
        <v>3</v>
      </c>
      <c r="P8" s="401"/>
      <c r="Q8" s="402"/>
      <c r="R8" s="403"/>
    </row>
    <row r="9" spans="2:18" ht="12.75">
      <c r="B9" s="39">
        <v>1</v>
      </c>
      <c r="C9" s="40" t="s">
        <v>55</v>
      </c>
      <c r="D9" s="70" t="s">
        <v>44</v>
      </c>
      <c r="E9" s="95" t="s">
        <v>56</v>
      </c>
      <c r="F9" s="73">
        <v>45</v>
      </c>
      <c r="G9" s="19">
        <v>93</v>
      </c>
      <c r="H9" s="8">
        <v>94</v>
      </c>
      <c r="I9" s="8">
        <v>95</v>
      </c>
      <c r="J9" s="8">
        <v>96</v>
      </c>
      <c r="K9" s="20">
        <v>94</v>
      </c>
      <c r="L9" s="43">
        <f>(SUM(G9:K9)-(MAX(G9:K9,G9:K9)+MIN(G9:K9)))/3</f>
        <v>94.33333333333333</v>
      </c>
      <c r="M9" s="19">
        <v>98</v>
      </c>
      <c r="N9" s="8">
        <v>100</v>
      </c>
      <c r="O9" s="20">
        <v>100</v>
      </c>
      <c r="P9" s="44">
        <f aca="true" t="shared" si="0" ref="P9:P18">(SUM(M9:O9)-MIN(M9:O9))/2</f>
        <v>100</v>
      </c>
      <c r="Q9" s="43">
        <f aca="true" t="shared" si="1" ref="Q9:Q18">L9+P9</f>
        <v>194.33333333333331</v>
      </c>
      <c r="R9" s="395">
        <v>1</v>
      </c>
    </row>
    <row r="10" spans="2:18" ht="12.75">
      <c r="B10" s="35">
        <v>2</v>
      </c>
      <c r="C10" s="37" t="s">
        <v>57</v>
      </c>
      <c r="D10" s="70" t="s">
        <v>44</v>
      </c>
      <c r="E10" s="96" t="s">
        <v>58</v>
      </c>
      <c r="F10" s="74">
        <v>79</v>
      </c>
      <c r="G10" s="16">
        <v>95</v>
      </c>
      <c r="H10" s="4">
        <v>92</v>
      </c>
      <c r="I10" s="4">
        <v>96</v>
      </c>
      <c r="J10" s="4">
        <v>92</v>
      </c>
      <c r="K10" s="17">
        <v>96</v>
      </c>
      <c r="L10" s="43">
        <f>(SUM(G10:K10)-(MAX(G10:K10,G10:K10)+MIN(G10:K10)))/3</f>
        <v>94.33333333333333</v>
      </c>
      <c r="M10" s="16">
        <v>95</v>
      </c>
      <c r="N10" s="4">
        <v>92</v>
      </c>
      <c r="O10" s="17">
        <v>95</v>
      </c>
      <c r="P10" s="46">
        <f t="shared" si="0"/>
        <v>95</v>
      </c>
      <c r="Q10" s="47">
        <f t="shared" si="1"/>
        <v>189.33333333333331</v>
      </c>
      <c r="R10" s="393">
        <v>2</v>
      </c>
    </row>
    <row r="11" spans="2:18" ht="12.75">
      <c r="B11" s="35">
        <v>5</v>
      </c>
      <c r="C11" s="37" t="s">
        <v>172</v>
      </c>
      <c r="D11" s="70" t="s">
        <v>117</v>
      </c>
      <c r="E11" s="96" t="s">
        <v>163</v>
      </c>
      <c r="F11" s="74">
        <v>25</v>
      </c>
      <c r="G11" s="16">
        <v>90</v>
      </c>
      <c r="H11" s="4">
        <v>93</v>
      </c>
      <c r="I11" s="4">
        <v>90</v>
      </c>
      <c r="J11" s="4">
        <v>93</v>
      </c>
      <c r="K11" s="17">
        <v>92</v>
      </c>
      <c r="L11" s="43">
        <f aca="true" t="shared" si="2" ref="L11:L18">(SUM(G11:K11)-(MAX(G11:K11,G11:K11)+MIN(G11:K11)))/3</f>
        <v>91.66666666666667</v>
      </c>
      <c r="M11" s="16">
        <v>100</v>
      </c>
      <c r="N11" s="4">
        <v>94</v>
      </c>
      <c r="O11" s="17">
        <v>95</v>
      </c>
      <c r="P11" s="46">
        <f t="shared" si="0"/>
        <v>97.5</v>
      </c>
      <c r="Q11" s="47">
        <f t="shared" si="1"/>
        <v>189.16666666666669</v>
      </c>
      <c r="R11" s="393">
        <v>3</v>
      </c>
    </row>
    <row r="12" spans="2:18" ht="12.75">
      <c r="B12" s="35">
        <v>4</v>
      </c>
      <c r="C12" s="37" t="s">
        <v>61</v>
      </c>
      <c r="D12" s="70" t="s">
        <v>44</v>
      </c>
      <c r="E12" s="96" t="s">
        <v>62</v>
      </c>
      <c r="F12" s="74">
        <v>85</v>
      </c>
      <c r="G12" s="16">
        <v>92</v>
      </c>
      <c r="H12" s="4">
        <v>95</v>
      </c>
      <c r="I12" s="4">
        <v>90</v>
      </c>
      <c r="J12" s="4">
        <v>93</v>
      </c>
      <c r="K12" s="17">
        <v>93</v>
      </c>
      <c r="L12" s="43">
        <f t="shared" si="2"/>
        <v>92.66666666666667</v>
      </c>
      <c r="M12" s="16">
        <v>93</v>
      </c>
      <c r="N12" s="4">
        <v>88</v>
      </c>
      <c r="O12" s="17">
        <v>84</v>
      </c>
      <c r="P12" s="46">
        <f t="shared" si="0"/>
        <v>90.5</v>
      </c>
      <c r="Q12" s="47">
        <f t="shared" si="1"/>
        <v>183.16666666666669</v>
      </c>
      <c r="R12" s="48">
        <v>4</v>
      </c>
    </row>
    <row r="13" spans="2:18" ht="12.75">
      <c r="B13" s="35">
        <v>3</v>
      </c>
      <c r="C13" s="37" t="s">
        <v>59</v>
      </c>
      <c r="D13" s="69" t="s">
        <v>44</v>
      </c>
      <c r="E13" s="96" t="s">
        <v>60</v>
      </c>
      <c r="F13" s="74">
        <v>50</v>
      </c>
      <c r="G13" s="16">
        <v>91</v>
      </c>
      <c r="H13" s="4">
        <v>91</v>
      </c>
      <c r="I13" s="4">
        <v>89</v>
      </c>
      <c r="J13" s="4">
        <v>92</v>
      </c>
      <c r="K13" s="17">
        <v>89</v>
      </c>
      <c r="L13" s="43">
        <f t="shared" si="2"/>
        <v>90.33333333333333</v>
      </c>
      <c r="M13" s="16">
        <v>89</v>
      </c>
      <c r="N13" s="4">
        <v>84</v>
      </c>
      <c r="O13" s="17">
        <v>92</v>
      </c>
      <c r="P13" s="46">
        <f t="shared" si="0"/>
        <v>90.5</v>
      </c>
      <c r="Q13" s="47">
        <f t="shared" si="1"/>
        <v>180.83333333333331</v>
      </c>
      <c r="R13" s="48">
        <v>5</v>
      </c>
    </row>
    <row r="14" spans="2:18" ht="12.75">
      <c r="B14" s="35">
        <v>9</v>
      </c>
      <c r="C14" s="37" t="s">
        <v>179</v>
      </c>
      <c r="D14" s="69" t="s">
        <v>167</v>
      </c>
      <c r="E14" s="96" t="s">
        <v>180</v>
      </c>
      <c r="F14" s="74">
        <v>30</v>
      </c>
      <c r="G14" s="16">
        <v>85</v>
      </c>
      <c r="H14" s="4">
        <v>85</v>
      </c>
      <c r="I14" s="4">
        <v>80</v>
      </c>
      <c r="J14" s="4">
        <v>80</v>
      </c>
      <c r="K14" s="17">
        <v>80</v>
      </c>
      <c r="L14" s="43">
        <f t="shared" si="2"/>
        <v>81.66666666666667</v>
      </c>
      <c r="M14" s="16">
        <v>98</v>
      </c>
      <c r="N14" s="4">
        <v>88</v>
      </c>
      <c r="O14" s="17">
        <v>98</v>
      </c>
      <c r="P14" s="46">
        <f t="shared" si="0"/>
        <v>98</v>
      </c>
      <c r="Q14" s="47">
        <f t="shared" si="1"/>
        <v>179.66666666666669</v>
      </c>
      <c r="R14" s="48">
        <v>6</v>
      </c>
    </row>
    <row r="15" spans="2:18" ht="12.75">
      <c r="B15" s="35">
        <v>10</v>
      </c>
      <c r="C15" s="37" t="s">
        <v>181</v>
      </c>
      <c r="D15" s="69" t="s">
        <v>167</v>
      </c>
      <c r="E15" s="96" t="s">
        <v>180</v>
      </c>
      <c r="F15" s="74">
        <v>30</v>
      </c>
      <c r="G15" s="16">
        <v>85</v>
      </c>
      <c r="H15" s="4">
        <v>85</v>
      </c>
      <c r="I15" s="4">
        <v>83</v>
      </c>
      <c r="J15" s="4">
        <v>80</v>
      </c>
      <c r="K15" s="17">
        <v>80</v>
      </c>
      <c r="L15" s="43">
        <f t="shared" si="2"/>
        <v>82.66666666666667</v>
      </c>
      <c r="M15" s="16">
        <v>84</v>
      </c>
      <c r="N15" s="4">
        <v>94</v>
      </c>
      <c r="O15" s="17">
        <v>100</v>
      </c>
      <c r="P15" s="46">
        <f t="shared" si="0"/>
        <v>97</v>
      </c>
      <c r="Q15" s="47">
        <f t="shared" si="1"/>
        <v>179.66666666666669</v>
      </c>
      <c r="R15" s="48">
        <v>7</v>
      </c>
    </row>
    <row r="16" spans="2:18" ht="12.75">
      <c r="B16" s="35">
        <v>8</v>
      </c>
      <c r="C16" s="37" t="s">
        <v>177</v>
      </c>
      <c r="D16" s="69" t="s">
        <v>167</v>
      </c>
      <c r="E16" s="96" t="s">
        <v>178</v>
      </c>
      <c r="F16" s="74">
        <v>34</v>
      </c>
      <c r="G16" s="16">
        <v>85</v>
      </c>
      <c r="H16" s="4">
        <v>88</v>
      </c>
      <c r="I16" s="4">
        <v>83</v>
      </c>
      <c r="J16" s="4">
        <v>85</v>
      </c>
      <c r="K16" s="17">
        <v>83</v>
      </c>
      <c r="L16" s="43">
        <f t="shared" si="2"/>
        <v>84.33333333333333</v>
      </c>
      <c r="M16" s="16">
        <v>95</v>
      </c>
      <c r="N16" s="4">
        <v>94</v>
      </c>
      <c r="O16" s="17">
        <v>93</v>
      </c>
      <c r="P16" s="46">
        <f t="shared" si="0"/>
        <v>94.5</v>
      </c>
      <c r="Q16" s="47">
        <f t="shared" si="1"/>
        <v>178.83333333333331</v>
      </c>
      <c r="R16" s="48">
        <v>8</v>
      </c>
    </row>
    <row r="17" spans="2:18" ht="12.75">
      <c r="B17" s="35">
        <v>7</v>
      </c>
      <c r="C17" s="37" t="s">
        <v>175</v>
      </c>
      <c r="D17" s="69" t="s">
        <v>101</v>
      </c>
      <c r="E17" s="96" t="s">
        <v>176</v>
      </c>
      <c r="F17" s="74">
        <v>25</v>
      </c>
      <c r="G17" s="16">
        <v>78</v>
      </c>
      <c r="H17" s="4">
        <v>78</v>
      </c>
      <c r="I17" s="4">
        <v>77</v>
      </c>
      <c r="J17" s="4">
        <v>76</v>
      </c>
      <c r="K17" s="17">
        <v>78</v>
      </c>
      <c r="L17" s="43">
        <f t="shared" si="2"/>
        <v>77.66666666666667</v>
      </c>
      <c r="M17" s="16">
        <v>93</v>
      </c>
      <c r="N17" s="4">
        <v>100</v>
      </c>
      <c r="O17" s="17">
        <v>88</v>
      </c>
      <c r="P17" s="46">
        <f t="shared" si="0"/>
        <v>96.5</v>
      </c>
      <c r="Q17" s="47">
        <f t="shared" si="1"/>
        <v>174.16666666666669</v>
      </c>
      <c r="R17" s="48">
        <v>9</v>
      </c>
    </row>
    <row r="18" spans="2:18" ht="13.5" thickBot="1">
      <c r="B18" s="36">
        <v>6</v>
      </c>
      <c r="C18" s="38" t="s">
        <v>173</v>
      </c>
      <c r="D18" s="68" t="s">
        <v>101</v>
      </c>
      <c r="E18" s="97" t="s">
        <v>174</v>
      </c>
      <c r="F18" s="75">
        <v>10</v>
      </c>
      <c r="G18" s="49">
        <v>75</v>
      </c>
      <c r="H18" s="50">
        <v>75</v>
      </c>
      <c r="I18" s="50">
        <v>73</v>
      </c>
      <c r="J18" s="50">
        <v>75</v>
      </c>
      <c r="K18" s="51">
        <v>75</v>
      </c>
      <c r="L18" s="52">
        <f t="shared" si="2"/>
        <v>75</v>
      </c>
      <c r="M18" s="49">
        <v>94</v>
      </c>
      <c r="N18" s="50">
        <v>100</v>
      </c>
      <c r="O18" s="51">
        <v>89</v>
      </c>
      <c r="P18" s="53">
        <f t="shared" si="0"/>
        <v>97</v>
      </c>
      <c r="Q18" s="54">
        <f t="shared" si="1"/>
        <v>172</v>
      </c>
      <c r="R18" s="55">
        <v>10</v>
      </c>
    </row>
    <row r="20" ht="13.5" thickBot="1"/>
    <row r="21" spans="3:18" ht="13.5" thickBot="1">
      <c r="C21" s="56" t="s">
        <v>27</v>
      </c>
      <c r="D21" s="460" t="s">
        <v>18</v>
      </c>
      <c r="E21" s="438"/>
      <c r="F21" s="446" t="s">
        <v>19</v>
      </c>
      <c r="G21" s="433"/>
      <c r="H21" s="460" t="s">
        <v>20</v>
      </c>
      <c r="I21" s="437"/>
      <c r="J21" s="438"/>
      <c r="K21" s="446" t="s">
        <v>11</v>
      </c>
      <c r="L21" s="433"/>
      <c r="M21" s="460" t="s">
        <v>18</v>
      </c>
      <c r="N21" s="437"/>
      <c r="O21" s="438"/>
      <c r="P21" s="61" t="s">
        <v>19</v>
      </c>
      <c r="Q21" s="467" t="s">
        <v>20</v>
      </c>
      <c r="R21" s="468"/>
    </row>
    <row r="22" spans="3:18" ht="19.5" customHeight="1">
      <c r="C22" s="434" t="s">
        <v>28</v>
      </c>
      <c r="D22" s="420" t="s">
        <v>292</v>
      </c>
      <c r="E22" s="422"/>
      <c r="F22" s="408" t="s">
        <v>293</v>
      </c>
      <c r="G22" s="409"/>
      <c r="H22" s="420"/>
      <c r="I22" s="421"/>
      <c r="J22" s="422"/>
      <c r="K22" s="426" t="s">
        <v>29</v>
      </c>
      <c r="L22" s="427"/>
      <c r="M22" s="439" t="s">
        <v>347</v>
      </c>
      <c r="N22" s="440"/>
      <c r="O22" s="441"/>
      <c r="P22" s="435" t="s">
        <v>305</v>
      </c>
      <c r="Q22" s="469"/>
      <c r="R22" s="453"/>
    </row>
    <row r="23" spans="3:18" ht="19.5" customHeight="1">
      <c r="C23" s="436">
        <v>2</v>
      </c>
      <c r="D23" s="428" t="s">
        <v>294</v>
      </c>
      <c r="E23" s="430"/>
      <c r="F23" s="423" t="s">
        <v>295</v>
      </c>
      <c r="G23" s="424"/>
      <c r="H23" s="428"/>
      <c r="I23" s="429"/>
      <c r="J23" s="430"/>
      <c r="K23" s="442" t="s">
        <v>15</v>
      </c>
      <c r="L23" s="443"/>
      <c r="M23" s="454" t="s">
        <v>348</v>
      </c>
      <c r="N23" s="455"/>
      <c r="O23" s="456"/>
      <c r="P23" s="379" t="s">
        <v>304</v>
      </c>
      <c r="Q23" s="463"/>
      <c r="R23" s="464"/>
    </row>
    <row r="24" spans="3:18" ht="19.5" customHeight="1">
      <c r="C24" s="436">
        <v>3</v>
      </c>
      <c r="D24" s="428" t="s">
        <v>296</v>
      </c>
      <c r="E24" s="430"/>
      <c r="F24" s="423" t="s">
        <v>297</v>
      </c>
      <c r="G24" s="424"/>
      <c r="H24" s="428"/>
      <c r="I24" s="429"/>
      <c r="J24" s="430"/>
      <c r="K24" s="442"/>
      <c r="L24" s="443"/>
      <c r="M24" s="454" t="s">
        <v>448</v>
      </c>
      <c r="N24" s="455"/>
      <c r="O24" s="456"/>
      <c r="P24" s="379" t="s">
        <v>450</v>
      </c>
      <c r="Q24" s="463"/>
      <c r="R24" s="464"/>
    </row>
    <row r="25" spans="3:18" ht="19.5" customHeight="1">
      <c r="C25" s="436">
        <v>4</v>
      </c>
      <c r="D25" s="428" t="s">
        <v>298</v>
      </c>
      <c r="E25" s="430"/>
      <c r="F25" s="423" t="s">
        <v>299</v>
      </c>
      <c r="G25" s="424"/>
      <c r="H25" s="428"/>
      <c r="I25" s="429"/>
      <c r="J25" s="430"/>
      <c r="K25" s="442"/>
      <c r="L25" s="443"/>
      <c r="M25" s="454"/>
      <c r="N25" s="455"/>
      <c r="O25" s="456"/>
      <c r="P25" s="379"/>
      <c r="Q25" s="463"/>
      <c r="R25" s="464"/>
    </row>
    <row r="26" spans="3:18" ht="19.5" customHeight="1">
      <c r="C26" s="436">
        <v>5</v>
      </c>
      <c r="D26" s="428" t="s">
        <v>340</v>
      </c>
      <c r="E26" s="430"/>
      <c r="F26" s="423" t="s">
        <v>300</v>
      </c>
      <c r="G26" s="424"/>
      <c r="H26" s="428"/>
      <c r="I26" s="429"/>
      <c r="J26" s="430"/>
      <c r="K26" s="442"/>
      <c r="L26" s="443"/>
      <c r="M26" s="454"/>
      <c r="N26" s="455"/>
      <c r="O26" s="456"/>
      <c r="P26" s="379"/>
      <c r="Q26" s="463"/>
      <c r="R26" s="464"/>
    </row>
    <row r="27" spans="3:18" ht="19.5" customHeight="1">
      <c r="C27" s="447" t="s">
        <v>21</v>
      </c>
      <c r="D27" s="428" t="s">
        <v>339</v>
      </c>
      <c r="E27" s="430"/>
      <c r="F27" s="423" t="s">
        <v>338</v>
      </c>
      <c r="G27" s="424"/>
      <c r="H27" s="428"/>
      <c r="I27" s="429"/>
      <c r="J27" s="430"/>
      <c r="K27" s="442"/>
      <c r="L27" s="443"/>
      <c r="M27" s="454"/>
      <c r="N27" s="455"/>
      <c r="O27" s="456"/>
      <c r="P27" s="379"/>
      <c r="Q27" s="463"/>
      <c r="R27" s="464"/>
    </row>
    <row r="28" spans="3:18" ht="19.5" customHeight="1" thickBot="1">
      <c r="C28" s="448" t="s">
        <v>23</v>
      </c>
      <c r="D28" s="431" t="s">
        <v>301</v>
      </c>
      <c r="E28" s="419"/>
      <c r="F28" s="425" t="s">
        <v>456</v>
      </c>
      <c r="G28" s="407"/>
      <c r="H28" s="431"/>
      <c r="I28" s="432"/>
      <c r="J28" s="419"/>
      <c r="K28" s="444" t="s">
        <v>23</v>
      </c>
      <c r="L28" s="445"/>
      <c r="M28" s="457" t="s">
        <v>349</v>
      </c>
      <c r="N28" s="458"/>
      <c r="O28" s="459"/>
      <c r="P28" s="122" t="s">
        <v>455</v>
      </c>
      <c r="Q28" s="465"/>
      <c r="R28" s="466"/>
    </row>
  </sheetData>
  <mergeCells count="59">
    <mergeCell ref="F7:F8"/>
    <mergeCell ref="G7:K7"/>
    <mergeCell ref="L7:L8"/>
    <mergeCell ref="B7:B8"/>
    <mergeCell ref="C7:C8"/>
    <mergeCell ref="D7:D8"/>
    <mergeCell ref="E7:E8"/>
    <mergeCell ref="D21:E21"/>
    <mergeCell ref="F21:G21"/>
    <mergeCell ref="H21:J21"/>
    <mergeCell ref="K21:L21"/>
    <mergeCell ref="P7:P8"/>
    <mergeCell ref="Q7:Q8"/>
    <mergeCell ref="M7:O7"/>
    <mergeCell ref="M22:O22"/>
    <mergeCell ref="Q22:R22"/>
    <mergeCell ref="R7:R8"/>
    <mergeCell ref="M21:O21"/>
    <mergeCell ref="Q21:R21"/>
    <mergeCell ref="M23:O23"/>
    <mergeCell ref="Q23:R23"/>
    <mergeCell ref="D22:E22"/>
    <mergeCell ref="F22:G22"/>
    <mergeCell ref="D23:E23"/>
    <mergeCell ref="F23:G23"/>
    <mergeCell ref="H23:J23"/>
    <mergeCell ref="K23:L23"/>
    <mergeCell ref="H22:J22"/>
    <mergeCell ref="K22:L22"/>
    <mergeCell ref="D24:E24"/>
    <mergeCell ref="F24:G24"/>
    <mergeCell ref="H24:J24"/>
    <mergeCell ref="K24:L24"/>
    <mergeCell ref="M26:O26"/>
    <mergeCell ref="Q26:R26"/>
    <mergeCell ref="D25:E25"/>
    <mergeCell ref="F25:G25"/>
    <mergeCell ref="H25:J25"/>
    <mergeCell ref="K25:L25"/>
    <mergeCell ref="M24:O24"/>
    <mergeCell ref="Q24:R24"/>
    <mergeCell ref="M25:O25"/>
    <mergeCell ref="Q25:R25"/>
    <mergeCell ref="M27:O27"/>
    <mergeCell ref="Q27:R27"/>
    <mergeCell ref="D26:E26"/>
    <mergeCell ref="F26:G26"/>
    <mergeCell ref="D27:E27"/>
    <mergeCell ref="F27:G27"/>
    <mergeCell ref="H27:J27"/>
    <mergeCell ref="K27:L27"/>
    <mergeCell ref="H26:J26"/>
    <mergeCell ref="K26:L26"/>
    <mergeCell ref="M28:O28"/>
    <mergeCell ref="Q28:R28"/>
    <mergeCell ref="D28:E28"/>
    <mergeCell ref="F28:G28"/>
    <mergeCell ref="H28:J28"/>
    <mergeCell ref="K28:L28"/>
  </mergeCells>
  <printOptions/>
  <pageMargins left="0.28" right="0.34" top="0.44" bottom="0.53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8"/>
  <sheetViews>
    <sheetView workbookViewId="0" topLeftCell="A1">
      <selection activeCell="C27" sqref="C27:C28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7.625" style="0" customWidth="1"/>
    <col min="5" max="5" width="14.75390625" style="0" customWidth="1"/>
    <col min="7" max="11" width="4.75390625" style="1" customWidth="1"/>
    <col min="12" max="12" width="11.00390625" style="0" customWidth="1"/>
    <col min="13" max="14" width="7.625" style="0" customWidth="1"/>
    <col min="15" max="15" width="7.375" style="0" customWidth="1"/>
    <col min="16" max="16" width="11.625" style="0" customWidth="1"/>
  </cols>
  <sheetData>
    <row r="2" spans="2:15" ht="18">
      <c r="B2" s="7"/>
      <c r="D2" s="28"/>
      <c r="G2"/>
      <c r="L2" s="1"/>
      <c r="N2" s="24"/>
      <c r="O2" s="24"/>
    </row>
    <row r="3" spans="3:15" ht="15">
      <c r="C3" s="30"/>
      <c r="D3" s="29" t="s">
        <v>26</v>
      </c>
      <c r="F3" s="30"/>
      <c r="G3" s="30"/>
      <c r="H3" s="31"/>
      <c r="I3" s="31"/>
      <c r="J3" s="31"/>
      <c r="K3" s="31"/>
      <c r="L3" s="31"/>
      <c r="M3" s="30"/>
      <c r="N3" s="24"/>
      <c r="O3" s="24"/>
    </row>
    <row r="4" spans="2:15" ht="15">
      <c r="B4" s="29" t="s">
        <v>30</v>
      </c>
      <c r="D4" s="28"/>
      <c r="E4" s="29"/>
      <c r="G4"/>
      <c r="L4" s="1"/>
      <c r="N4" s="24"/>
      <c r="O4" s="24"/>
    </row>
    <row r="5" spans="5:15" ht="18">
      <c r="E5" s="7" t="s">
        <v>33</v>
      </c>
      <c r="G5"/>
      <c r="L5" s="1"/>
      <c r="N5" s="24"/>
      <c r="O5" s="24"/>
    </row>
    <row r="6" spans="7:15" ht="13.5" thickBot="1">
      <c r="G6"/>
      <c r="L6" s="1"/>
      <c r="N6" s="24"/>
      <c r="O6" s="24"/>
    </row>
    <row r="7" spans="2:18" ht="12.75" customHeight="1" thickBot="1">
      <c r="B7" s="417" t="s">
        <v>35</v>
      </c>
      <c r="C7" s="415" t="s">
        <v>1</v>
      </c>
      <c r="D7" s="410" t="s">
        <v>2</v>
      </c>
      <c r="E7" s="415" t="s">
        <v>3</v>
      </c>
      <c r="F7" s="410" t="s">
        <v>42</v>
      </c>
      <c r="G7" s="412" t="s">
        <v>9</v>
      </c>
      <c r="H7" s="413"/>
      <c r="I7" s="413"/>
      <c r="J7" s="413"/>
      <c r="K7" s="414"/>
      <c r="L7" s="415" t="s">
        <v>4</v>
      </c>
      <c r="M7" s="398" t="s">
        <v>11</v>
      </c>
      <c r="N7" s="399"/>
      <c r="O7" s="400"/>
      <c r="P7" s="410" t="s">
        <v>12</v>
      </c>
      <c r="Q7" s="415" t="s">
        <v>7</v>
      </c>
      <c r="R7" s="396" t="s">
        <v>8</v>
      </c>
    </row>
    <row r="8" spans="2:18" s="2" customFormat="1" ht="38.25" customHeight="1" thickBot="1">
      <c r="B8" s="418"/>
      <c r="C8" s="416"/>
      <c r="D8" s="411"/>
      <c r="E8" s="416"/>
      <c r="F8" s="411"/>
      <c r="G8" s="21">
        <v>1</v>
      </c>
      <c r="H8" s="22">
        <v>2</v>
      </c>
      <c r="I8" s="22">
        <v>3</v>
      </c>
      <c r="J8" s="22">
        <v>4</v>
      </c>
      <c r="K8" s="23">
        <v>5</v>
      </c>
      <c r="L8" s="416"/>
      <c r="M8" s="21">
        <v>1</v>
      </c>
      <c r="N8" s="22">
        <v>2</v>
      </c>
      <c r="O8" s="23">
        <v>3</v>
      </c>
      <c r="P8" s="411"/>
      <c r="Q8" s="416"/>
      <c r="R8" s="403"/>
    </row>
    <row r="9" spans="2:18" ht="12.75">
      <c r="B9" s="82">
        <v>8</v>
      </c>
      <c r="C9" s="82" t="s">
        <v>184</v>
      </c>
      <c r="D9" s="147" t="s">
        <v>167</v>
      </c>
      <c r="E9" s="82" t="s">
        <v>185</v>
      </c>
      <c r="F9" s="125">
        <v>100</v>
      </c>
      <c r="G9" s="145">
        <v>98</v>
      </c>
      <c r="H9" s="76">
        <v>98</v>
      </c>
      <c r="I9" s="76">
        <v>94</v>
      </c>
      <c r="J9" s="76">
        <v>96</v>
      </c>
      <c r="K9" s="146">
        <v>97</v>
      </c>
      <c r="L9" s="86">
        <f aca="true" t="shared" si="0" ref="L9:L18">(SUM(G9:K9)-(MAX(G9:K9,G9:K9)+MIN(G9:K9)))/3</f>
        <v>97</v>
      </c>
      <c r="M9" s="145">
        <v>96</v>
      </c>
      <c r="N9" s="76">
        <v>100</v>
      </c>
      <c r="O9" s="146">
        <v>0</v>
      </c>
      <c r="P9" s="116">
        <f aca="true" t="shared" si="1" ref="P9:P18">(SUM(M9:O9)-MIN(M9:O9))/2</f>
        <v>98</v>
      </c>
      <c r="Q9" s="86">
        <f aca="true" t="shared" si="2" ref="Q9:Q17">L9+P9</f>
        <v>195</v>
      </c>
      <c r="R9" s="89">
        <v>1</v>
      </c>
    </row>
    <row r="10" spans="2:18" ht="12.75">
      <c r="B10" s="35">
        <v>5</v>
      </c>
      <c r="C10" s="35" t="s">
        <v>109</v>
      </c>
      <c r="D10" s="114" t="s">
        <v>117</v>
      </c>
      <c r="E10" s="35" t="s">
        <v>110</v>
      </c>
      <c r="F10" s="126">
        <v>75</v>
      </c>
      <c r="G10" s="138">
        <v>97</v>
      </c>
      <c r="H10" s="4">
        <v>96</v>
      </c>
      <c r="I10" s="4">
        <v>95</v>
      </c>
      <c r="J10" s="4">
        <v>96</v>
      </c>
      <c r="K10" s="140">
        <v>94</v>
      </c>
      <c r="L10" s="47">
        <f t="shared" si="0"/>
        <v>95.66666666666667</v>
      </c>
      <c r="M10" s="138">
        <v>98</v>
      </c>
      <c r="N10" s="4">
        <v>98</v>
      </c>
      <c r="O10" s="140">
        <v>98</v>
      </c>
      <c r="P10" s="150">
        <f t="shared" si="1"/>
        <v>98</v>
      </c>
      <c r="Q10" s="47">
        <f t="shared" si="2"/>
        <v>193.66666666666669</v>
      </c>
      <c r="R10" s="48">
        <v>2</v>
      </c>
    </row>
    <row r="11" spans="2:18" ht="12.75">
      <c r="B11" s="35">
        <v>7</v>
      </c>
      <c r="C11" s="35" t="s">
        <v>182</v>
      </c>
      <c r="D11" s="114" t="s">
        <v>167</v>
      </c>
      <c r="E11" s="35" t="s">
        <v>183</v>
      </c>
      <c r="F11" s="126">
        <v>100</v>
      </c>
      <c r="G11" s="138">
        <v>98</v>
      </c>
      <c r="H11" s="4">
        <v>97</v>
      </c>
      <c r="I11" s="4">
        <v>94</v>
      </c>
      <c r="J11" s="4">
        <v>94</v>
      </c>
      <c r="K11" s="140">
        <v>96</v>
      </c>
      <c r="L11" s="47">
        <f t="shared" si="0"/>
        <v>95.66666666666667</v>
      </c>
      <c r="M11" s="138">
        <v>98</v>
      </c>
      <c r="N11" s="4">
        <v>98</v>
      </c>
      <c r="O11" s="140">
        <v>98</v>
      </c>
      <c r="P11" s="150">
        <f t="shared" si="1"/>
        <v>98</v>
      </c>
      <c r="Q11" s="47">
        <f t="shared" si="2"/>
        <v>193.66666666666669</v>
      </c>
      <c r="R11" s="48">
        <v>3</v>
      </c>
    </row>
    <row r="12" spans="2:18" ht="12.75">
      <c r="B12" s="35">
        <v>1</v>
      </c>
      <c r="C12" s="35" t="s">
        <v>54</v>
      </c>
      <c r="D12" s="114" t="s">
        <v>44</v>
      </c>
      <c r="E12" s="35" t="s">
        <v>63</v>
      </c>
      <c r="F12" s="126">
        <v>40</v>
      </c>
      <c r="G12" s="138">
        <v>92</v>
      </c>
      <c r="H12" s="4">
        <v>95</v>
      </c>
      <c r="I12" s="4">
        <v>92</v>
      </c>
      <c r="J12" s="4">
        <v>93</v>
      </c>
      <c r="K12" s="140">
        <v>95</v>
      </c>
      <c r="L12" s="47">
        <f>(SUM(G12:K12)-(MAX(G12:K12,G12:K12)+MIN(G12:K12)))/3</f>
        <v>93.33333333333333</v>
      </c>
      <c r="M12" s="138">
        <v>100</v>
      </c>
      <c r="N12" s="4">
        <v>100</v>
      </c>
      <c r="O12" s="140">
        <v>100</v>
      </c>
      <c r="P12" s="150">
        <f t="shared" si="1"/>
        <v>100</v>
      </c>
      <c r="Q12" s="47">
        <f t="shared" si="2"/>
        <v>193.33333333333331</v>
      </c>
      <c r="R12" s="48">
        <v>4</v>
      </c>
    </row>
    <row r="13" spans="2:18" ht="12.75">
      <c r="B13" s="35">
        <v>3</v>
      </c>
      <c r="C13" s="35" t="s">
        <v>66</v>
      </c>
      <c r="D13" s="114" t="s">
        <v>44</v>
      </c>
      <c r="E13" s="35" t="s">
        <v>67</v>
      </c>
      <c r="F13" s="126">
        <v>85</v>
      </c>
      <c r="G13" s="138">
        <v>95</v>
      </c>
      <c r="H13" s="4">
        <v>96</v>
      </c>
      <c r="I13" s="4">
        <v>96</v>
      </c>
      <c r="J13" s="4">
        <v>98</v>
      </c>
      <c r="K13" s="140">
        <v>97</v>
      </c>
      <c r="L13" s="47">
        <f t="shared" si="0"/>
        <v>96.33333333333333</v>
      </c>
      <c r="M13" s="138">
        <v>94</v>
      </c>
      <c r="N13" s="4">
        <v>89</v>
      </c>
      <c r="O13" s="140">
        <v>100</v>
      </c>
      <c r="P13" s="150">
        <f t="shared" si="1"/>
        <v>97</v>
      </c>
      <c r="Q13" s="47">
        <f t="shared" si="2"/>
        <v>193.33333333333331</v>
      </c>
      <c r="R13" s="48">
        <v>5</v>
      </c>
    </row>
    <row r="14" spans="2:18" ht="12.75">
      <c r="B14" s="35">
        <v>2</v>
      </c>
      <c r="C14" s="35" t="s">
        <v>64</v>
      </c>
      <c r="D14" s="114" t="s">
        <v>44</v>
      </c>
      <c r="E14" s="35" t="s">
        <v>65</v>
      </c>
      <c r="F14" s="126">
        <v>40</v>
      </c>
      <c r="G14" s="138">
        <v>92</v>
      </c>
      <c r="H14" s="4">
        <v>95</v>
      </c>
      <c r="I14" s="4">
        <v>92</v>
      </c>
      <c r="J14" s="4">
        <v>95</v>
      </c>
      <c r="K14" s="140">
        <v>96</v>
      </c>
      <c r="L14" s="47">
        <f>(SUM(G14:K14)-(MAX(G14:K14,G14:K14)+MIN(G14:K14)))/3</f>
        <v>94</v>
      </c>
      <c r="M14" s="138">
        <v>83</v>
      </c>
      <c r="N14" s="4">
        <v>95</v>
      </c>
      <c r="O14" s="140">
        <v>95</v>
      </c>
      <c r="P14" s="150">
        <f t="shared" si="1"/>
        <v>95</v>
      </c>
      <c r="Q14" s="47">
        <f t="shared" si="2"/>
        <v>189</v>
      </c>
      <c r="R14" s="48">
        <v>6</v>
      </c>
    </row>
    <row r="15" spans="2:18" ht="12.75">
      <c r="B15" s="35">
        <v>6</v>
      </c>
      <c r="C15" s="35" t="s">
        <v>111</v>
      </c>
      <c r="D15" s="114" t="s">
        <v>112</v>
      </c>
      <c r="E15" s="35" t="s">
        <v>113</v>
      </c>
      <c r="F15" s="126">
        <v>50</v>
      </c>
      <c r="G15" s="138">
        <v>88</v>
      </c>
      <c r="H15" s="4">
        <v>92</v>
      </c>
      <c r="I15" s="4">
        <v>90</v>
      </c>
      <c r="J15" s="4">
        <v>93</v>
      </c>
      <c r="K15" s="140">
        <v>90</v>
      </c>
      <c r="L15" s="47">
        <f t="shared" si="0"/>
        <v>90.66666666666667</v>
      </c>
      <c r="M15" s="138">
        <v>6</v>
      </c>
      <c r="N15" s="4">
        <v>94</v>
      </c>
      <c r="O15" s="140">
        <v>95</v>
      </c>
      <c r="P15" s="150">
        <f t="shared" si="1"/>
        <v>94.5</v>
      </c>
      <c r="Q15" s="47">
        <f t="shared" si="2"/>
        <v>185.16666666666669</v>
      </c>
      <c r="R15" s="48">
        <v>7</v>
      </c>
    </row>
    <row r="16" spans="2:18" ht="12.75">
      <c r="B16" s="35">
        <v>4</v>
      </c>
      <c r="C16" s="35" t="s">
        <v>68</v>
      </c>
      <c r="D16" s="114" t="s">
        <v>44</v>
      </c>
      <c r="E16" s="35" t="s">
        <v>69</v>
      </c>
      <c r="F16" s="126">
        <v>100</v>
      </c>
      <c r="G16" s="148">
        <v>90</v>
      </c>
      <c r="H16" s="112">
        <v>91</v>
      </c>
      <c r="I16" s="112">
        <v>89</v>
      </c>
      <c r="J16" s="112">
        <v>88</v>
      </c>
      <c r="K16" s="149">
        <v>92</v>
      </c>
      <c r="L16" s="47">
        <f t="shared" si="0"/>
        <v>90</v>
      </c>
      <c r="M16" s="148">
        <v>100</v>
      </c>
      <c r="N16" s="112">
        <v>78</v>
      </c>
      <c r="O16" s="149">
        <v>86</v>
      </c>
      <c r="P16" s="150">
        <f t="shared" si="1"/>
        <v>93</v>
      </c>
      <c r="Q16" s="47">
        <f t="shared" si="2"/>
        <v>183</v>
      </c>
      <c r="R16" s="123">
        <v>8</v>
      </c>
    </row>
    <row r="17" spans="2:18" ht="12.75">
      <c r="B17" s="35">
        <v>9</v>
      </c>
      <c r="C17" s="35" t="s">
        <v>313</v>
      </c>
      <c r="D17" s="114" t="s">
        <v>311</v>
      </c>
      <c r="E17" s="35" t="s">
        <v>314</v>
      </c>
      <c r="F17" s="126">
        <v>35</v>
      </c>
      <c r="G17" s="148">
        <v>0</v>
      </c>
      <c r="H17" s="112">
        <v>0</v>
      </c>
      <c r="I17" s="112">
        <v>0</v>
      </c>
      <c r="J17" s="112">
        <v>0</v>
      </c>
      <c r="K17" s="149">
        <v>0</v>
      </c>
      <c r="L17" s="130">
        <f t="shared" si="0"/>
        <v>0</v>
      </c>
      <c r="M17" s="148">
        <v>0</v>
      </c>
      <c r="N17" s="112">
        <v>0</v>
      </c>
      <c r="O17" s="149">
        <v>0</v>
      </c>
      <c r="P17" s="159">
        <f t="shared" si="1"/>
        <v>0</v>
      </c>
      <c r="Q17" s="130">
        <f t="shared" si="2"/>
        <v>0</v>
      </c>
      <c r="R17" s="123"/>
    </row>
    <row r="18" spans="2:18" ht="13.5" thickBot="1">
      <c r="B18" s="36">
        <v>10</v>
      </c>
      <c r="C18" s="36" t="s">
        <v>320</v>
      </c>
      <c r="D18" s="115" t="s">
        <v>139</v>
      </c>
      <c r="E18" s="36" t="s">
        <v>321</v>
      </c>
      <c r="F18" s="127">
        <v>75</v>
      </c>
      <c r="G18" s="139">
        <v>0</v>
      </c>
      <c r="H18" s="50">
        <v>0</v>
      </c>
      <c r="I18" s="50">
        <v>0</v>
      </c>
      <c r="J18" s="50">
        <v>0</v>
      </c>
      <c r="K18" s="141">
        <v>0</v>
      </c>
      <c r="L18" s="54">
        <f t="shared" si="0"/>
        <v>0</v>
      </c>
      <c r="M18" s="139">
        <v>0</v>
      </c>
      <c r="N18" s="50">
        <v>0</v>
      </c>
      <c r="O18" s="141">
        <v>0</v>
      </c>
      <c r="P18" s="117">
        <f t="shared" si="1"/>
        <v>0</v>
      </c>
      <c r="Q18" s="54">
        <v>0</v>
      </c>
      <c r="R18" s="55"/>
    </row>
    <row r="20" ht="13.5" thickBot="1"/>
    <row r="21" spans="3:18" ht="13.5" thickBot="1">
      <c r="C21" s="56" t="s">
        <v>27</v>
      </c>
      <c r="D21" s="460" t="s">
        <v>18</v>
      </c>
      <c r="E21" s="438"/>
      <c r="F21" s="446" t="s">
        <v>19</v>
      </c>
      <c r="G21" s="433"/>
      <c r="H21" s="460" t="s">
        <v>20</v>
      </c>
      <c r="I21" s="437"/>
      <c r="J21" s="438"/>
      <c r="K21" s="446" t="s">
        <v>11</v>
      </c>
      <c r="L21" s="433"/>
      <c r="M21" s="460" t="s">
        <v>18</v>
      </c>
      <c r="N21" s="437"/>
      <c r="O21" s="438"/>
      <c r="P21" s="61" t="s">
        <v>19</v>
      </c>
      <c r="Q21" s="467" t="s">
        <v>20</v>
      </c>
      <c r="R21" s="468"/>
    </row>
    <row r="22" spans="3:18" ht="19.5" customHeight="1">
      <c r="C22" s="434" t="s">
        <v>28</v>
      </c>
      <c r="D22" s="383" t="s">
        <v>292</v>
      </c>
      <c r="E22" s="384"/>
      <c r="F22" s="408" t="s">
        <v>293</v>
      </c>
      <c r="G22" s="409"/>
      <c r="H22" s="420"/>
      <c r="I22" s="421"/>
      <c r="J22" s="422"/>
      <c r="K22" s="426" t="s">
        <v>29</v>
      </c>
      <c r="L22" s="427"/>
      <c r="M22" s="439" t="s">
        <v>347</v>
      </c>
      <c r="N22" s="440"/>
      <c r="O22" s="441"/>
      <c r="P22" s="435" t="s">
        <v>305</v>
      </c>
      <c r="Q22" s="469"/>
      <c r="R22" s="453"/>
    </row>
    <row r="23" spans="3:18" ht="19.5" customHeight="1">
      <c r="C23" s="436">
        <v>2</v>
      </c>
      <c r="D23" s="381" t="s">
        <v>294</v>
      </c>
      <c r="E23" s="382"/>
      <c r="F23" s="423" t="s">
        <v>295</v>
      </c>
      <c r="G23" s="424"/>
      <c r="H23" s="428"/>
      <c r="I23" s="429"/>
      <c r="J23" s="430"/>
      <c r="K23" s="442" t="s">
        <v>15</v>
      </c>
      <c r="L23" s="443"/>
      <c r="M23" s="454" t="s">
        <v>348</v>
      </c>
      <c r="N23" s="455"/>
      <c r="O23" s="456"/>
      <c r="P23" s="379" t="s">
        <v>304</v>
      </c>
      <c r="Q23" s="463"/>
      <c r="R23" s="464"/>
    </row>
    <row r="24" spans="3:18" ht="19.5" customHeight="1">
      <c r="C24" s="436">
        <v>3</v>
      </c>
      <c r="D24" s="381" t="s">
        <v>296</v>
      </c>
      <c r="E24" s="382"/>
      <c r="F24" s="423" t="s">
        <v>297</v>
      </c>
      <c r="G24" s="424"/>
      <c r="H24" s="428"/>
      <c r="I24" s="429"/>
      <c r="J24" s="430"/>
      <c r="K24" s="442"/>
      <c r="L24" s="443"/>
      <c r="M24" s="454" t="s">
        <v>448</v>
      </c>
      <c r="N24" s="455"/>
      <c r="O24" s="456"/>
      <c r="P24" s="379" t="s">
        <v>450</v>
      </c>
      <c r="Q24" s="463"/>
      <c r="R24" s="464"/>
    </row>
    <row r="25" spans="3:18" ht="19.5" customHeight="1">
      <c r="C25" s="436">
        <v>4</v>
      </c>
      <c r="D25" s="381" t="s">
        <v>298</v>
      </c>
      <c r="E25" s="382"/>
      <c r="F25" s="423" t="s">
        <v>299</v>
      </c>
      <c r="G25" s="424"/>
      <c r="H25" s="428"/>
      <c r="I25" s="429"/>
      <c r="J25" s="430"/>
      <c r="K25" s="442"/>
      <c r="L25" s="443"/>
      <c r="M25" s="454"/>
      <c r="N25" s="455"/>
      <c r="O25" s="456"/>
      <c r="P25" s="379"/>
      <c r="Q25" s="463"/>
      <c r="R25" s="464"/>
    </row>
    <row r="26" spans="3:18" ht="19.5" customHeight="1">
      <c r="C26" s="436">
        <v>5</v>
      </c>
      <c r="D26" s="381" t="s">
        <v>340</v>
      </c>
      <c r="E26" s="382"/>
      <c r="F26" s="423" t="s">
        <v>300</v>
      </c>
      <c r="G26" s="424"/>
      <c r="H26" s="428"/>
      <c r="I26" s="429"/>
      <c r="J26" s="430"/>
      <c r="K26" s="442"/>
      <c r="L26" s="443"/>
      <c r="M26" s="454"/>
      <c r="N26" s="455"/>
      <c r="O26" s="456"/>
      <c r="P26" s="379"/>
      <c r="Q26" s="463"/>
      <c r="R26" s="464"/>
    </row>
    <row r="27" spans="3:18" ht="19.5" customHeight="1">
      <c r="C27" s="447" t="s">
        <v>21</v>
      </c>
      <c r="D27" s="428" t="s">
        <v>339</v>
      </c>
      <c r="E27" s="430"/>
      <c r="F27" s="423" t="s">
        <v>338</v>
      </c>
      <c r="G27" s="424"/>
      <c r="H27" s="428"/>
      <c r="I27" s="429"/>
      <c r="J27" s="430"/>
      <c r="K27" s="442"/>
      <c r="L27" s="443"/>
      <c r="M27" s="454"/>
      <c r="N27" s="455"/>
      <c r="O27" s="456"/>
      <c r="P27" s="379"/>
      <c r="Q27" s="463"/>
      <c r="R27" s="464"/>
    </row>
    <row r="28" spans="3:18" ht="19.5" customHeight="1" thickBot="1">
      <c r="C28" s="448" t="s">
        <v>23</v>
      </c>
      <c r="D28" s="431" t="s">
        <v>301</v>
      </c>
      <c r="E28" s="419"/>
      <c r="F28" s="425" t="s">
        <v>456</v>
      </c>
      <c r="G28" s="407"/>
      <c r="H28" s="431"/>
      <c r="I28" s="432"/>
      <c r="J28" s="419"/>
      <c r="K28" s="444" t="s">
        <v>23</v>
      </c>
      <c r="L28" s="445"/>
      <c r="M28" s="457" t="s">
        <v>349</v>
      </c>
      <c r="N28" s="458"/>
      <c r="O28" s="459"/>
      <c r="P28" s="122" t="s">
        <v>455</v>
      </c>
      <c r="Q28" s="465"/>
      <c r="R28" s="466"/>
    </row>
  </sheetData>
  <mergeCells count="59">
    <mergeCell ref="F7:F8"/>
    <mergeCell ref="G7:K7"/>
    <mergeCell ref="L7:L8"/>
    <mergeCell ref="B7:B8"/>
    <mergeCell ref="C7:C8"/>
    <mergeCell ref="D7:D8"/>
    <mergeCell ref="E7:E8"/>
    <mergeCell ref="D21:E21"/>
    <mergeCell ref="F21:G21"/>
    <mergeCell ref="H21:J21"/>
    <mergeCell ref="K21:L21"/>
    <mergeCell ref="P7:P8"/>
    <mergeCell ref="Q7:Q8"/>
    <mergeCell ref="M7:O7"/>
    <mergeCell ref="M22:O22"/>
    <mergeCell ref="Q22:R22"/>
    <mergeCell ref="R7:R8"/>
    <mergeCell ref="M21:O21"/>
    <mergeCell ref="Q21:R21"/>
    <mergeCell ref="M23:O23"/>
    <mergeCell ref="Q23:R23"/>
    <mergeCell ref="D22:E22"/>
    <mergeCell ref="F22:G22"/>
    <mergeCell ref="D23:E23"/>
    <mergeCell ref="F23:G23"/>
    <mergeCell ref="H23:J23"/>
    <mergeCell ref="K23:L23"/>
    <mergeCell ref="H22:J22"/>
    <mergeCell ref="K22:L22"/>
    <mergeCell ref="D24:E24"/>
    <mergeCell ref="F24:G24"/>
    <mergeCell ref="H24:J24"/>
    <mergeCell ref="K24:L24"/>
    <mergeCell ref="M26:O26"/>
    <mergeCell ref="Q26:R26"/>
    <mergeCell ref="D25:E25"/>
    <mergeCell ref="F25:G25"/>
    <mergeCell ref="H25:J25"/>
    <mergeCell ref="K25:L25"/>
    <mergeCell ref="M24:O24"/>
    <mergeCell ref="Q24:R24"/>
    <mergeCell ref="M25:O25"/>
    <mergeCell ref="Q25:R25"/>
    <mergeCell ref="M27:O27"/>
    <mergeCell ref="Q27:R27"/>
    <mergeCell ref="D26:E26"/>
    <mergeCell ref="F26:G26"/>
    <mergeCell ref="D27:E27"/>
    <mergeCell ref="F27:G27"/>
    <mergeCell ref="H27:J27"/>
    <mergeCell ref="K27:L27"/>
    <mergeCell ref="H26:J26"/>
    <mergeCell ref="K26:L26"/>
    <mergeCell ref="M28:O28"/>
    <mergeCell ref="Q28:R28"/>
    <mergeCell ref="D28:E28"/>
    <mergeCell ref="F28:G28"/>
    <mergeCell ref="H28:J28"/>
    <mergeCell ref="K28:L28"/>
  </mergeCells>
  <printOptions/>
  <pageMargins left="0.27" right="0.32" top="0.5" bottom="0.52" header="0.5" footer="0.5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5"/>
  <sheetViews>
    <sheetView workbookViewId="0" topLeftCell="A1">
      <selection activeCell="C28" sqref="C28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7.625" style="0" customWidth="1"/>
    <col min="5" max="5" width="16.125" style="0" customWidth="1"/>
    <col min="7" max="11" width="4.75390625" style="1" customWidth="1"/>
    <col min="12" max="12" width="11.00390625" style="0" customWidth="1"/>
    <col min="13" max="13" width="7.75390625" style="0" customWidth="1"/>
    <col min="14" max="14" width="7.625" style="0" customWidth="1"/>
    <col min="15" max="15" width="7.75390625" style="0" customWidth="1"/>
    <col min="16" max="16" width="10.00390625" style="0" customWidth="1"/>
  </cols>
  <sheetData>
    <row r="2" spans="2:15" ht="18">
      <c r="B2" s="7"/>
      <c r="D2" s="28"/>
      <c r="G2"/>
      <c r="L2" s="1"/>
      <c r="N2" s="24"/>
      <c r="O2" s="24"/>
    </row>
    <row r="3" spans="3:15" ht="15">
      <c r="C3" s="30"/>
      <c r="D3" s="29" t="s">
        <v>26</v>
      </c>
      <c r="F3" s="30"/>
      <c r="G3" s="30"/>
      <c r="H3" s="31"/>
      <c r="I3" s="31"/>
      <c r="J3" s="31"/>
      <c r="K3" s="31"/>
      <c r="L3" s="31"/>
      <c r="M3" s="30"/>
      <c r="N3" s="24"/>
      <c r="O3" s="24"/>
    </row>
    <row r="4" spans="2:15" ht="15">
      <c r="B4" s="29" t="s">
        <v>30</v>
      </c>
      <c r="D4" s="28"/>
      <c r="E4" s="29"/>
      <c r="G4"/>
      <c r="L4" s="1"/>
      <c r="N4" s="24"/>
      <c r="O4" s="24"/>
    </row>
    <row r="5" spans="5:15" ht="18">
      <c r="E5" s="7" t="s">
        <v>34</v>
      </c>
      <c r="G5"/>
      <c r="L5" s="1"/>
      <c r="N5" s="24"/>
      <c r="O5" s="24"/>
    </row>
    <row r="6" spans="7:15" ht="13.5" thickBot="1">
      <c r="G6"/>
      <c r="L6" s="1"/>
      <c r="N6" s="24"/>
      <c r="O6" s="24"/>
    </row>
    <row r="7" spans="2:18" ht="12.75" customHeight="1" thickBot="1">
      <c r="B7" s="417" t="s">
        <v>35</v>
      </c>
      <c r="C7" s="415" t="s">
        <v>1</v>
      </c>
      <c r="D7" s="410" t="s">
        <v>2</v>
      </c>
      <c r="E7" s="415" t="s">
        <v>3</v>
      </c>
      <c r="F7" s="410" t="s">
        <v>42</v>
      </c>
      <c r="G7" s="412" t="s">
        <v>9</v>
      </c>
      <c r="H7" s="413"/>
      <c r="I7" s="413"/>
      <c r="J7" s="413"/>
      <c r="K7" s="414"/>
      <c r="L7" s="415" t="s">
        <v>4</v>
      </c>
      <c r="M7" s="398" t="s">
        <v>11</v>
      </c>
      <c r="N7" s="399"/>
      <c r="O7" s="400"/>
      <c r="P7" s="410" t="s">
        <v>12</v>
      </c>
      <c r="Q7" s="415" t="s">
        <v>7</v>
      </c>
      <c r="R7" s="396" t="s">
        <v>8</v>
      </c>
    </row>
    <row r="8" spans="2:18" s="2" customFormat="1" ht="38.25" customHeight="1" thickBot="1">
      <c r="B8" s="404"/>
      <c r="C8" s="402"/>
      <c r="D8" s="401"/>
      <c r="E8" s="402"/>
      <c r="F8" s="401"/>
      <c r="G8" s="21">
        <v>1</v>
      </c>
      <c r="H8" s="22">
        <v>2</v>
      </c>
      <c r="I8" s="22">
        <v>3</v>
      </c>
      <c r="J8" s="22">
        <v>4</v>
      </c>
      <c r="K8" s="23">
        <v>5</v>
      </c>
      <c r="L8" s="402"/>
      <c r="M8" s="21">
        <v>1</v>
      </c>
      <c r="N8" s="22">
        <v>2</v>
      </c>
      <c r="O8" s="23">
        <v>3</v>
      </c>
      <c r="P8" s="401"/>
      <c r="Q8" s="402"/>
      <c r="R8" s="403"/>
    </row>
    <row r="9" spans="2:18" ht="12.75">
      <c r="B9" s="39">
        <v>1</v>
      </c>
      <c r="C9" s="40" t="s">
        <v>70</v>
      </c>
      <c r="D9" s="70" t="s">
        <v>44</v>
      </c>
      <c r="E9" s="40" t="s">
        <v>71</v>
      </c>
      <c r="F9" s="73">
        <v>50</v>
      </c>
      <c r="G9" s="19">
        <v>94</v>
      </c>
      <c r="H9" s="8">
        <v>93</v>
      </c>
      <c r="I9" s="8">
        <v>92</v>
      </c>
      <c r="J9" s="8">
        <v>95</v>
      </c>
      <c r="K9" s="20">
        <v>95</v>
      </c>
      <c r="L9" s="43">
        <f aca="true" t="shared" si="0" ref="L9:L15">(SUM(G9:K9)-(MAX(G9:K9,G9:K9)+MIN(G9:K9)))/3</f>
        <v>94</v>
      </c>
      <c r="M9" s="19">
        <v>94</v>
      </c>
      <c r="N9" s="8">
        <v>100</v>
      </c>
      <c r="O9" s="20">
        <v>94</v>
      </c>
      <c r="P9" s="44">
        <f aca="true" t="shared" si="1" ref="P9:P15">(SUM(M9:O9)-MIN(M9:O9))/2</f>
        <v>97</v>
      </c>
      <c r="Q9" s="43">
        <f aca="true" t="shared" si="2" ref="Q9:Q15">L9+P9</f>
        <v>191</v>
      </c>
      <c r="R9" s="45">
        <v>1</v>
      </c>
    </row>
    <row r="10" spans="2:18" ht="12.75">
      <c r="B10" s="35">
        <v>5</v>
      </c>
      <c r="C10" s="37" t="s">
        <v>186</v>
      </c>
      <c r="D10" s="70" t="s">
        <v>117</v>
      </c>
      <c r="E10" s="37" t="s">
        <v>187</v>
      </c>
      <c r="F10" s="74">
        <v>100</v>
      </c>
      <c r="G10" s="16">
        <v>94</v>
      </c>
      <c r="H10" s="4">
        <v>95</v>
      </c>
      <c r="I10" s="4">
        <v>94</v>
      </c>
      <c r="J10" s="4">
        <v>95</v>
      </c>
      <c r="K10" s="17">
        <v>92</v>
      </c>
      <c r="L10" s="43">
        <f t="shared" si="0"/>
        <v>94.33333333333333</v>
      </c>
      <c r="M10" s="16">
        <v>92</v>
      </c>
      <c r="N10" s="4">
        <v>100</v>
      </c>
      <c r="O10" s="17">
        <v>86</v>
      </c>
      <c r="P10" s="46">
        <f t="shared" si="1"/>
        <v>96</v>
      </c>
      <c r="Q10" s="47">
        <f t="shared" si="2"/>
        <v>190.33333333333331</v>
      </c>
      <c r="R10" s="48">
        <v>2</v>
      </c>
    </row>
    <row r="11" spans="2:18" ht="12.75">
      <c r="B11" s="35">
        <v>7</v>
      </c>
      <c r="C11" s="37" t="s">
        <v>190</v>
      </c>
      <c r="D11" s="70" t="s">
        <v>101</v>
      </c>
      <c r="E11" s="37" t="s">
        <v>191</v>
      </c>
      <c r="F11" s="74">
        <v>25</v>
      </c>
      <c r="G11" s="16">
        <v>87</v>
      </c>
      <c r="H11" s="4">
        <v>88</v>
      </c>
      <c r="I11" s="4">
        <v>88</v>
      </c>
      <c r="J11" s="4">
        <v>87</v>
      </c>
      <c r="K11" s="17">
        <v>84</v>
      </c>
      <c r="L11" s="43">
        <f t="shared" si="0"/>
        <v>87.33333333333333</v>
      </c>
      <c r="M11" s="16">
        <v>100</v>
      </c>
      <c r="N11" s="4">
        <v>100</v>
      </c>
      <c r="O11" s="17">
        <v>92</v>
      </c>
      <c r="P11" s="46">
        <f t="shared" si="1"/>
        <v>100</v>
      </c>
      <c r="Q11" s="47">
        <f t="shared" si="2"/>
        <v>187.33333333333331</v>
      </c>
      <c r="R11" s="48">
        <v>3</v>
      </c>
    </row>
    <row r="12" spans="2:18" ht="12.75">
      <c r="B12" s="35">
        <v>6</v>
      </c>
      <c r="C12" s="37" t="s">
        <v>188</v>
      </c>
      <c r="D12" s="70" t="s">
        <v>167</v>
      </c>
      <c r="E12" s="37" t="s">
        <v>189</v>
      </c>
      <c r="F12" s="74">
        <v>60</v>
      </c>
      <c r="G12" s="16">
        <v>91</v>
      </c>
      <c r="H12" s="4">
        <v>89</v>
      </c>
      <c r="I12" s="4">
        <v>90</v>
      </c>
      <c r="J12" s="4">
        <v>92</v>
      </c>
      <c r="K12" s="17">
        <v>90</v>
      </c>
      <c r="L12" s="43">
        <f t="shared" si="0"/>
        <v>90.33333333333333</v>
      </c>
      <c r="M12" s="16">
        <v>93</v>
      </c>
      <c r="N12" s="4">
        <v>98</v>
      </c>
      <c r="O12" s="17">
        <v>93</v>
      </c>
      <c r="P12" s="46">
        <f t="shared" si="1"/>
        <v>95.5</v>
      </c>
      <c r="Q12" s="47">
        <f t="shared" si="2"/>
        <v>185.83333333333331</v>
      </c>
      <c r="R12" s="48">
        <v>4</v>
      </c>
    </row>
    <row r="13" spans="2:18" ht="12.75">
      <c r="B13" s="35">
        <v>2</v>
      </c>
      <c r="C13" s="37" t="s">
        <v>72</v>
      </c>
      <c r="D13" s="69" t="s">
        <v>44</v>
      </c>
      <c r="E13" s="37" t="s">
        <v>73</v>
      </c>
      <c r="F13" s="74">
        <v>50</v>
      </c>
      <c r="G13" s="16">
        <v>86</v>
      </c>
      <c r="H13" s="4">
        <v>85</v>
      </c>
      <c r="I13" s="4">
        <v>83</v>
      </c>
      <c r="J13" s="4">
        <v>82</v>
      </c>
      <c r="K13" s="17">
        <v>86</v>
      </c>
      <c r="L13" s="43">
        <f t="shared" si="0"/>
        <v>84.66666666666667</v>
      </c>
      <c r="M13" s="16">
        <v>100</v>
      </c>
      <c r="N13" s="4">
        <v>94</v>
      </c>
      <c r="O13" s="17">
        <v>100</v>
      </c>
      <c r="P13" s="46">
        <f t="shared" si="1"/>
        <v>100</v>
      </c>
      <c r="Q13" s="47">
        <f t="shared" si="2"/>
        <v>184.66666666666669</v>
      </c>
      <c r="R13" s="48">
        <v>5</v>
      </c>
    </row>
    <row r="14" spans="2:18" ht="12.75">
      <c r="B14" s="35">
        <v>3</v>
      </c>
      <c r="C14" s="37" t="s">
        <v>74</v>
      </c>
      <c r="D14" s="69" t="s">
        <v>44</v>
      </c>
      <c r="E14" s="37" t="s">
        <v>75</v>
      </c>
      <c r="F14" s="74">
        <v>50</v>
      </c>
      <c r="G14" s="16">
        <v>88</v>
      </c>
      <c r="H14" s="4">
        <v>83</v>
      </c>
      <c r="I14" s="4">
        <v>85</v>
      </c>
      <c r="J14" s="4">
        <v>88</v>
      </c>
      <c r="K14" s="17">
        <v>86</v>
      </c>
      <c r="L14" s="43">
        <f t="shared" si="0"/>
        <v>86.33333333333333</v>
      </c>
      <c r="M14" s="16">
        <v>95</v>
      </c>
      <c r="N14" s="4">
        <v>98</v>
      </c>
      <c r="O14" s="17">
        <v>84</v>
      </c>
      <c r="P14" s="46">
        <f t="shared" si="1"/>
        <v>96.5</v>
      </c>
      <c r="Q14" s="47">
        <f t="shared" si="2"/>
        <v>182.83333333333331</v>
      </c>
      <c r="R14" s="48">
        <v>6</v>
      </c>
    </row>
    <row r="15" spans="2:18" ht="13.5" thickBot="1">
      <c r="B15" s="36">
        <v>4</v>
      </c>
      <c r="C15" s="38" t="s">
        <v>76</v>
      </c>
      <c r="D15" s="68" t="s">
        <v>44</v>
      </c>
      <c r="E15" s="38" t="s">
        <v>77</v>
      </c>
      <c r="F15" s="75">
        <v>45</v>
      </c>
      <c r="G15" s="49">
        <v>88</v>
      </c>
      <c r="H15" s="50">
        <v>90</v>
      </c>
      <c r="I15" s="50">
        <v>90</v>
      </c>
      <c r="J15" s="50">
        <v>92</v>
      </c>
      <c r="K15" s="51">
        <v>89</v>
      </c>
      <c r="L15" s="52">
        <f t="shared" si="0"/>
        <v>89.66666666666667</v>
      </c>
      <c r="M15" s="49">
        <v>87</v>
      </c>
      <c r="N15" s="50">
        <v>89</v>
      </c>
      <c r="O15" s="51">
        <v>93</v>
      </c>
      <c r="P15" s="53">
        <f t="shared" si="1"/>
        <v>91</v>
      </c>
      <c r="Q15" s="54">
        <f t="shared" si="2"/>
        <v>180.66666666666669</v>
      </c>
      <c r="R15" s="55">
        <v>7</v>
      </c>
    </row>
    <row r="17" ht="13.5" thickBot="1"/>
    <row r="18" spans="3:18" ht="13.5" thickBot="1">
      <c r="C18" s="56" t="s">
        <v>27</v>
      </c>
      <c r="D18" s="460" t="s">
        <v>18</v>
      </c>
      <c r="E18" s="438"/>
      <c r="F18" s="446" t="s">
        <v>19</v>
      </c>
      <c r="G18" s="433"/>
      <c r="H18" s="460" t="s">
        <v>20</v>
      </c>
      <c r="I18" s="437"/>
      <c r="J18" s="438"/>
      <c r="K18" s="446" t="s">
        <v>11</v>
      </c>
      <c r="L18" s="433"/>
      <c r="M18" s="460" t="s">
        <v>18</v>
      </c>
      <c r="N18" s="437"/>
      <c r="O18" s="438"/>
      <c r="P18" s="61" t="s">
        <v>19</v>
      </c>
      <c r="Q18" s="467" t="s">
        <v>20</v>
      </c>
      <c r="R18" s="468"/>
    </row>
    <row r="19" spans="3:18" ht="19.5" customHeight="1">
      <c r="C19" s="434" t="s">
        <v>28</v>
      </c>
      <c r="D19" s="383" t="s">
        <v>292</v>
      </c>
      <c r="E19" s="384"/>
      <c r="F19" s="408" t="s">
        <v>293</v>
      </c>
      <c r="G19" s="409"/>
      <c r="H19" s="420"/>
      <c r="I19" s="421"/>
      <c r="J19" s="422"/>
      <c r="K19" s="426" t="s">
        <v>29</v>
      </c>
      <c r="L19" s="427"/>
      <c r="M19" s="439" t="s">
        <v>347</v>
      </c>
      <c r="N19" s="440"/>
      <c r="O19" s="441"/>
      <c r="P19" s="435" t="s">
        <v>305</v>
      </c>
      <c r="Q19" s="469"/>
      <c r="R19" s="453"/>
    </row>
    <row r="20" spans="3:18" ht="19.5" customHeight="1">
      <c r="C20" s="436">
        <v>2</v>
      </c>
      <c r="D20" s="381" t="s">
        <v>294</v>
      </c>
      <c r="E20" s="382"/>
      <c r="F20" s="423" t="s">
        <v>295</v>
      </c>
      <c r="G20" s="424"/>
      <c r="H20" s="428"/>
      <c r="I20" s="429"/>
      <c r="J20" s="430"/>
      <c r="K20" s="442" t="s">
        <v>15</v>
      </c>
      <c r="L20" s="443"/>
      <c r="M20" s="454" t="s">
        <v>348</v>
      </c>
      <c r="N20" s="455"/>
      <c r="O20" s="456"/>
      <c r="P20" s="379" t="s">
        <v>304</v>
      </c>
      <c r="Q20" s="463"/>
      <c r="R20" s="464"/>
    </row>
    <row r="21" spans="3:18" ht="19.5" customHeight="1">
      <c r="C21" s="436">
        <v>3</v>
      </c>
      <c r="D21" s="381" t="s">
        <v>296</v>
      </c>
      <c r="E21" s="382"/>
      <c r="F21" s="423" t="s">
        <v>297</v>
      </c>
      <c r="G21" s="424"/>
      <c r="H21" s="428"/>
      <c r="I21" s="429"/>
      <c r="J21" s="430"/>
      <c r="K21" s="442"/>
      <c r="L21" s="443"/>
      <c r="M21" s="454" t="s">
        <v>448</v>
      </c>
      <c r="N21" s="455"/>
      <c r="O21" s="456"/>
      <c r="P21" s="379" t="s">
        <v>450</v>
      </c>
      <c r="Q21" s="463"/>
      <c r="R21" s="464"/>
    </row>
    <row r="22" spans="3:18" ht="19.5" customHeight="1">
      <c r="C22" s="436">
        <v>4</v>
      </c>
      <c r="D22" s="381" t="s">
        <v>298</v>
      </c>
      <c r="E22" s="382"/>
      <c r="F22" s="423" t="s">
        <v>299</v>
      </c>
      <c r="G22" s="424"/>
      <c r="H22" s="428"/>
      <c r="I22" s="429"/>
      <c r="J22" s="430"/>
      <c r="K22" s="442"/>
      <c r="L22" s="443"/>
      <c r="M22" s="454"/>
      <c r="N22" s="455"/>
      <c r="O22" s="456"/>
      <c r="P22" s="379"/>
      <c r="Q22" s="463"/>
      <c r="R22" s="464"/>
    </row>
    <row r="23" spans="3:18" ht="19.5" customHeight="1">
      <c r="C23" s="436">
        <v>5</v>
      </c>
      <c r="D23" s="381" t="s">
        <v>340</v>
      </c>
      <c r="E23" s="382"/>
      <c r="F23" s="423" t="s">
        <v>300</v>
      </c>
      <c r="G23" s="424"/>
      <c r="H23" s="428"/>
      <c r="I23" s="429"/>
      <c r="J23" s="430"/>
      <c r="K23" s="442"/>
      <c r="L23" s="443"/>
      <c r="M23" s="454"/>
      <c r="N23" s="455"/>
      <c r="O23" s="456"/>
      <c r="P23" s="379"/>
      <c r="Q23" s="463"/>
      <c r="R23" s="464"/>
    </row>
    <row r="24" spans="3:18" ht="19.5" customHeight="1">
      <c r="C24" s="447" t="s">
        <v>21</v>
      </c>
      <c r="D24" s="428" t="s">
        <v>339</v>
      </c>
      <c r="E24" s="430"/>
      <c r="F24" s="423" t="s">
        <v>338</v>
      </c>
      <c r="G24" s="424"/>
      <c r="H24" s="428"/>
      <c r="I24" s="429"/>
      <c r="J24" s="430"/>
      <c r="K24" s="442"/>
      <c r="L24" s="443"/>
      <c r="M24" s="454"/>
      <c r="N24" s="455"/>
      <c r="O24" s="456"/>
      <c r="P24" s="379"/>
      <c r="Q24" s="463"/>
      <c r="R24" s="464"/>
    </row>
    <row r="25" spans="3:18" ht="19.5" customHeight="1" thickBot="1">
      <c r="C25" s="448" t="s">
        <v>23</v>
      </c>
      <c r="D25" s="431" t="s">
        <v>301</v>
      </c>
      <c r="E25" s="419"/>
      <c r="F25" s="425" t="s">
        <v>456</v>
      </c>
      <c r="G25" s="407"/>
      <c r="H25" s="431"/>
      <c r="I25" s="432"/>
      <c r="J25" s="419"/>
      <c r="K25" s="444" t="s">
        <v>23</v>
      </c>
      <c r="L25" s="445"/>
      <c r="M25" s="457" t="s">
        <v>349</v>
      </c>
      <c r="N25" s="458"/>
      <c r="O25" s="459"/>
      <c r="P25" s="122" t="s">
        <v>455</v>
      </c>
      <c r="Q25" s="465"/>
      <c r="R25" s="466"/>
    </row>
  </sheetData>
  <mergeCells count="59">
    <mergeCell ref="F7:F8"/>
    <mergeCell ref="G7:K7"/>
    <mergeCell ref="L7:L8"/>
    <mergeCell ref="B7:B8"/>
    <mergeCell ref="C7:C8"/>
    <mergeCell ref="D7:D8"/>
    <mergeCell ref="E7:E8"/>
    <mergeCell ref="D18:E18"/>
    <mergeCell ref="F18:G18"/>
    <mergeCell ref="H18:J18"/>
    <mergeCell ref="K18:L18"/>
    <mergeCell ref="P7:P8"/>
    <mergeCell ref="Q7:Q8"/>
    <mergeCell ref="M7:O7"/>
    <mergeCell ref="M19:O19"/>
    <mergeCell ref="Q19:R19"/>
    <mergeCell ref="R7:R8"/>
    <mergeCell ref="M18:O18"/>
    <mergeCell ref="Q18:R18"/>
    <mergeCell ref="M20:O20"/>
    <mergeCell ref="Q20:R20"/>
    <mergeCell ref="D19:E19"/>
    <mergeCell ref="F19:G19"/>
    <mergeCell ref="D20:E20"/>
    <mergeCell ref="F20:G20"/>
    <mergeCell ref="H20:J20"/>
    <mergeCell ref="K20:L20"/>
    <mergeCell ref="H19:J19"/>
    <mergeCell ref="K19:L19"/>
    <mergeCell ref="D21:E21"/>
    <mergeCell ref="F21:G21"/>
    <mergeCell ref="H21:J21"/>
    <mergeCell ref="K21:L21"/>
    <mergeCell ref="M23:O23"/>
    <mergeCell ref="Q23:R23"/>
    <mergeCell ref="D22:E22"/>
    <mergeCell ref="F22:G22"/>
    <mergeCell ref="H22:J22"/>
    <mergeCell ref="K22:L22"/>
    <mergeCell ref="M21:O21"/>
    <mergeCell ref="Q21:R21"/>
    <mergeCell ref="M22:O22"/>
    <mergeCell ref="Q22:R22"/>
    <mergeCell ref="M24:O24"/>
    <mergeCell ref="Q24:R24"/>
    <mergeCell ref="D23:E23"/>
    <mergeCell ref="F23:G23"/>
    <mergeCell ref="D24:E24"/>
    <mergeCell ref="F24:G24"/>
    <mergeCell ref="H24:J24"/>
    <mergeCell ref="K24:L24"/>
    <mergeCell ref="H23:J23"/>
    <mergeCell ref="K23:L23"/>
    <mergeCell ref="M25:O25"/>
    <mergeCell ref="Q25:R25"/>
    <mergeCell ref="D25:E25"/>
    <mergeCell ref="F25:G25"/>
    <mergeCell ref="H25:J25"/>
    <mergeCell ref="K25:L25"/>
  </mergeCells>
  <printOptions/>
  <pageMargins left="0.35" right="0.38" top="0.41" bottom="0.55" header="0.5" footer="0.5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2"/>
  <sheetViews>
    <sheetView workbookViewId="0" topLeftCell="A1">
      <selection activeCell="T16" sqref="T16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7.625" style="0" customWidth="1"/>
    <col min="5" max="5" width="23.625" style="0" customWidth="1"/>
    <col min="7" max="11" width="4.75390625" style="1" customWidth="1"/>
    <col min="12" max="12" width="11.00390625" style="0" customWidth="1"/>
    <col min="13" max="13" width="7.625" style="0" customWidth="1"/>
    <col min="14" max="14" width="7.375" style="0" customWidth="1"/>
    <col min="15" max="15" width="7.75390625" style="0" customWidth="1"/>
    <col min="16" max="16" width="10.00390625" style="0" customWidth="1"/>
  </cols>
  <sheetData>
    <row r="2" spans="2:15" ht="18">
      <c r="B2" s="7"/>
      <c r="D2" s="28"/>
      <c r="G2"/>
      <c r="L2" s="1"/>
      <c r="N2" s="24"/>
      <c r="O2" s="24"/>
    </row>
    <row r="3" spans="3:15" ht="15">
      <c r="C3" s="30"/>
      <c r="D3" s="29" t="s">
        <v>26</v>
      </c>
      <c r="F3" s="30"/>
      <c r="G3" s="30"/>
      <c r="H3" s="31"/>
      <c r="I3" s="31"/>
      <c r="J3" s="31"/>
      <c r="K3" s="31"/>
      <c r="L3" s="31"/>
      <c r="M3" s="30"/>
      <c r="N3" s="24"/>
      <c r="O3" s="24"/>
    </row>
    <row r="4" spans="2:15" ht="15">
      <c r="B4" s="29" t="s">
        <v>30</v>
      </c>
      <c r="D4" s="28"/>
      <c r="E4" s="29"/>
      <c r="G4"/>
      <c r="L4" s="1"/>
      <c r="N4" s="24"/>
      <c r="O4" s="24"/>
    </row>
    <row r="5" spans="5:15" ht="18">
      <c r="E5" s="7" t="s">
        <v>449</v>
      </c>
      <c r="G5"/>
      <c r="L5" s="1"/>
      <c r="N5" s="24"/>
      <c r="O5" s="24"/>
    </row>
    <row r="6" spans="7:15" ht="13.5" thickBot="1">
      <c r="G6"/>
      <c r="L6" s="1"/>
      <c r="N6" s="24"/>
      <c r="O6" s="24"/>
    </row>
    <row r="7" spans="2:18" ht="12.75" customHeight="1" thickBot="1">
      <c r="B7" s="415" t="s">
        <v>35</v>
      </c>
      <c r="C7" s="410" t="s">
        <v>1</v>
      </c>
      <c r="D7" s="415" t="s">
        <v>2</v>
      </c>
      <c r="E7" s="410" t="s">
        <v>3</v>
      </c>
      <c r="F7" s="415" t="s">
        <v>42</v>
      </c>
      <c r="G7" s="663" t="s">
        <v>9</v>
      </c>
      <c r="H7" s="413"/>
      <c r="I7" s="413"/>
      <c r="J7" s="413"/>
      <c r="K7" s="664"/>
      <c r="L7" s="415" t="s">
        <v>4</v>
      </c>
      <c r="M7" s="399" t="s">
        <v>11</v>
      </c>
      <c r="N7" s="399"/>
      <c r="O7" s="399"/>
      <c r="P7" s="415" t="s">
        <v>12</v>
      </c>
      <c r="Q7" s="410" t="s">
        <v>7</v>
      </c>
      <c r="R7" s="415" t="s">
        <v>8</v>
      </c>
    </row>
    <row r="8" spans="2:18" s="2" customFormat="1" ht="38.25" customHeight="1" thickBot="1">
      <c r="B8" s="416"/>
      <c r="C8" s="411"/>
      <c r="D8" s="416"/>
      <c r="E8" s="411"/>
      <c r="F8" s="416"/>
      <c r="G8" s="62">
        <v>1</v>
      </c>
      <c r="H8" s="22">
        <v>2</v>
      </c>
      <c r="I8" s="22">
        <v>3</v>
      </c>
      <c r="J8" s="22">
        <v>4</v>
      </c>
      <c r="K8" s="63">
        <v>5</v>
      </c>
      <c r="L8" s="416"/>
      <c r="M8" s="62">
        <v>1</v>
      </c>
      <c r="N8" s="22">
        <v>2</v>
      </c>
      <c r="O8" s="63">
        <v>3</v>
      </c>
      <c r="P8" s="402"/>
      <c r="Q8" s="401"/>
      <c r="R8" s="402"/>
    </row>
    <row r="9" spans="2:18" ht="12.75">
      <c r="B9" s="83">
        <v>8</v>
      </c>
      <c r="C9" s="14" t="s">
        <v>114</v>
      </c>
      <c r="D9" s="98" t="s">
        <v>117</v>
      </c>
      <c r="E9" s="14" t="s">
        <v>115</v>
      </c>
      <c r="F9" s="125">
        <v>100</v>
      </c>
      <c r="G9" s="145">
        <v>99</v>
      </c>
      <c r="H9" s="76">
        <v>99</v>
      </c>
      <c r="I9" s="76">
        <v>98</v>
      </c>
      <c r="J9" s="76">
        <v>98</v>
      </c>
      <c r="K9" s="146">
        <v>98</v>
      </c>
      <c r="L9" s="86">
        <f aca="true" t="shared" si="0" ref="L9:L23">(SUM(G9:K9)-(MAX(G9:K9,G9:K9)+MIN(G9:K9)))/3</f>
        <v>98.33333333333333</v>
      </c>
      <c r="M9" s="145">
        <v>93</v>
      </c>
      <c r="N9" s="76">
        <v>100</v>
      </c>
      <c r="O9" s="146">
        <v>0</v>
      </c>
      <c r="P9" s="101">
        <f aca="true" t="shared" si="1" ref="P9:P23">(SUM(M9:O9)-MIN(M9:O9))/2</f>
        <v>96.5</v>
      </c>
      <c r="Q9" s="132">
        <f aca="true" t="shared" si="2" ref="Q9:Q23">L9+P9</f>
        <v>194.83333333333331</v>
      </c>
      <c r="R9" s="189">
        <v>1</v>
      </c>
    </row>
    <row r="10" spans="2:18" ht="12.75">
      <c r="B10" s="37">
        <v>2</v>
      </c>
      <c r="C10" s="11" t="s">
        <v>81</v>
      </c>
      <c r="D10" s="90" t="s">
        <v>44</v>
      </c>
      <c r="E10" s="11" t="s">
        <v>82</v>
      </c>
      <c r="F10" s="126">
        <v>25.6</v>
      </c>
      <c r="G10" s="138">
        <v>90</v>
      </c>
      <c r="H10" s="4">
        <v>94</v>
      </c>
      <c r="I10" s="4">
        <v>90</v>
      </c>
      <c r="J10" s="4">
        <v>94</v>
      </c>
      <c r="K10" s="140">
        <v>95</v>
      </c>
      <c r="L10" s="47">
        <f>(SUM(G10:K10)-(MAX(G10:K10,G10:K10)+MIN(G10:K10)))/3</f>
        <v>92.66666666666667</v>
      </c>
      <c r="M10" s="138">
        <v>92</v>
      </c>
      <c r="N10" s="4">
        <v>92</v>
      </c>
      <c r="O10" s="140">
        <v>94</v>
      </c>
      <c r="P10" s="142">
        <f t="shared" si="1"/>
        <v>93</v>
      </c>
      <c r="Q10" s="144">
        <f t="shared" si="2"/>
        <v>185.66666666666669</v>
      </c>
      <c r="R10" s="188">
        <v>2</v>
      </c>
    </row>
    <row r="11" spans="2:18" ht="12.75">
      <c r="B11" s="37">
        <v>7</v>
      </c>
      <c r="C11" s="11" t="s">
        <v>107</v>
      </c>
      <c r="D11" s="90" t="s">
        <v>44</v>
      </c>
      <c r="E11" s="11" t="s">
        <v>108</v>
      </c>
      <c r="F11" s="126">
        <v>60</v>
      </c>
      <c r="G11" s="138">
        <v>91</v>
      </c>
      <c r="H11" s="4">
        <v>92</v>
      </c>
      <c r="I11" s="4">
        <v>89</v>
      </c>
      <c r="J11" s="4">
        <v>89</v>
      </c>
      <c r="K11" s="140">
        <v>94</v>
      </c>
      <c r="L11" s="47">
        <f t="shared" si="0"/>
        <v>90.66666666666667</v>
      </c>
      <c r="M11" s="138">
        <v>94</v>
      </c>
      <c r="N11" s="4">
        <v>94</v>
      </c>
      <c r="O11" s="140">
        <v>95</v>
      </c>
      <c r="P11" s="142">
        <f t="shared" si="1"/>
        <v>94.5</v>
      </c>
      <c r="Q11" s="144">
        <f t="shared" si="2"/>
        <v>185.16666666666669</v>
      </c>
      <c r="R11" s="188">
        <v>3</v>
      </c>
    </row>
    <row r="12" spans="2:18" ht="12.75">
      <c r="B12" s="37">
        <v>3</v>
      </c>
      <c r="C12" s="11" t="s">
        <v>83</v>
      </c>
      <c r="D12" s="90" t="s">
        <v>44</v>
      </c>
      <c r="E12" s="11" t="s">
        <v>84</v>
      </c>
      <c r="F12" s="126">
        <v>50</v>
      </c>
      <c r="G12" s="138">
        <v>92</v>
      </c>
      <c r="H12" s="4">
        <v>92</v>
      </c>
      <c r="I12" s="4">
        <v>92</v>
      </c>
      <c r="J12" s="4">
        <v>89</v>
      </c>
      <c r="K12" s="140">
        <v>92</v>
      </c>
      <c r="L12" s="47">
        <f t="shared" si="0"/>
        <v>92</v>
      </c>
      <c r="M12" s="138">
        <v>93</v>
      </c>
      <c r="N12" s="4">
        <v>93</v>
      </c>
      <c r="O12" s="140">
        <v>93</v>
      </c>
      <c r="P12" s="142">
        <f t="shared" si="1"/>
        <v>93</v>
      </c>
      <c r="Q12" s="144">
        <f t="shared" si="2"/>
        <v>185</v>
      </c>
      <c r="R12" s="119">
        <v>4</v>
      </c>
    </row>
    <row r="13" spans="2:18" ht="12.75">
      <c r="B13" s="37">
        <v>9</v>
      </c>
      <c r="C13" s="11" t="s">
        <v>116</v>
      </c>
      <c r="D13" s="90" t="s">
        <v>101</v>
      </c>
      <c r="E13" s="11" t="s">
        <v>118</v>
      </c>
      <c r="F13" s="126">
        <v>100</v>
      </c>
      <c r="G13" s="138">
        <v>88</v>
      </c>
      <c r="H13" s="4">
        <v>90</v>
      </c>
      <c r="I13" s="4">
        <v>89</v>
      </c>
      <c r="J13" s="4">
        <v>88</v>
      </c>
      <c r="K13" s="140">
        <v>87</v>
      </c>
      <c r="L13" s="47">
        <f t="shared" si="0"/>
        <v>88.33333333333333</v>
      </c>
      <c r="M13" s="138">
        <v>88</v>
      </c>
      <c r="N13" s="4">
        <v>95</v>
      </c>
      <c r="O13" s="140">
        <v>95</v>
      </c>
      <c r="P13" s="142">
        <f t="shared" si="1"/>
        <v>95</v>
      </c>
      <c r="Q13" s="144">
        <f t="shared" si="2"/>
        <v>183.33333333333331</v>
      </c>
      <c r="R13" s="119">
        <v>5</v>
      </c>
    </row>
    <row r="14" spans="2:18" ht="12.75">
      <c r="B14" s="37">
        <v>6</v>
      </c>
      <c r="C14" s="11" t="s">
        <v>89</v>
      </c>
      <c r="D14" s="90" t="s">
        <v>44</v>
      </c>
      <c r="E14" s="11" t="s">
        <v>90</v>
      </c>
      <c r="F14" s="126">
        <v>100</v>
      </c>
      <c r="G14" s="138">
        <v>90</v>
      </c>
      <c r="H14" s="4">
        <v>95</v>
      </c>
      <c r="I14" s="4">
        <v>95</v>
      </c>
      <c r="J14" s="4">
        <v>93</v>
      </c>
      <c r="K14" s="140">
        <v>92</v>
      </c>
      <c r="L14" s="47">
        <f t="shared" si="0"/>
        <v>93.33333333333333</v>
      </c>
      <c r="M14" s="138">
        <v>72</v>
      </c>
      <c r="N14" s="4">
        <v>91</v>
      </c>
      <c r="O14" s="140">
        <v>87</v>
      </c>
      <c r="P14" s="142">
        <f t="shared" si="1"/>
        <v>89</v>
      </c>
      <c r="Q14" s="144">
        <f t="shared" si="2"/>
        <v>182.33333333333331</v>
      </c>
      <c r="R14" s="119">
        <v>6</v>
      </c>
    </row>
    <row r="15" spans="2:18" ht="12.75">
      <c r="B15" s="660" t="s">
        <v>461</v>
      </c>
      <c r="C15" s="659" t="s">
        <v>460</v>
      </c>
      <c r="D15" s="661" t="s">
        <v>44</v>
      </c>
      <c r="E15" s="659" t="s">
        <v>194</v>
      </c>
      <c r="F15" s="652">
        <v>150</v>
      </c>
      <c r="G15" s="654">
        <v>90</v>
      </c>
      <c r="H15" s="656">
        <v>88</v>
      </c>
      <c r="I15" s="656">
        <v>87</v>
      </c>
      <c r="J15" s="656">
        <v>87</v>
      </c>
      <c r="K15" s="658">
        <v>92</v>
      </c>
      <c r="L15" s="205">
        <f>(SUM(G15:K15)-(MAX(G15:K15,G15:K15)+MIN(G15:K15)))/3</f>
        <v>88.33333333333333</v>
      </c>
      <c r="M15" s="654">
        <v>86</v>
      </c>
      <c r="N15" s="656">
        <v>92</v>
      </c>
      <c r="O15" s="658">
        <v>94</v>
      </c>
      <c r="P15" s="188">
        <f>(SUM(M15:O15)-MIN(M15:O15))/2</f>
        <v>93</v>
      </c>
      <c r="Q15" s="666">
        <f>L15+P15</f>
        <v>181.33333333333331</v>
      </c>
      <c r="R15" s="119">
        <v>7</v>
      </c>
    </row>
    <row r="16" spans="2:18" ht="12.75">
      <c r="B16" s="37">
        <v>5</v>
      </c>
      <c r="C16" s="11" t="s">
        <v>87</v>
      </c>
      <c r="D16" s="90" t="s">
        <v>44</v>
      </c>
      <c r="E16" s="11" t="s">
        <v>88</v>
      </c>
      <c r="F16" s="126">
        <v>99</v>
      </c>
      <c r="G16" s="138">
        <v>90</v>
      </c>
      <c r="H16" s="4">
        <v>89</v>
      </c>
      <c r="I16" s="4">
        <v>90</v>
      </c>
      <c r="J16" s="4">
        <v>92</v>
      </c>
      <c r="K16" s="140">
        <v>94</v>
      </c>
      <c r="L16" s="47">
        <f t="shared" si="0"/>
        <v>90.66666666666667</v>
      </c>
      <c r="M16" s="138">
        <v>90</v>
      </c>
      <c r="N16" s="4">
        <v>36</v>
      </c>
      <c r="O16" s="140">
        <v>87</v>
      </c>
      <c r="P16" s="142">
        <f t="shared" si="1"/>
        <v>88.5</v>
      </c>
      <c r="Q16" s="144">
        <f t="shared" si="2"/>
        <v>179.16666666666669</v>
      </c>
      <c r="R16" s="119">
        <v>8</v>
      </c>
    </row>
    <row r="17" spans="2:18" ht="12.75">
      <c r="B17" s="37">
        <v>11</v>
      </c>
      <c r="C17" s="11" t="s">
        <v>192</v>
      </c>
      <c r="D17" s="90" t="s">
        <v>167</v>
      </c>
      <c r="E17" s="11" t="s">
        <v>193</v>
      </c>
      <c r="F17" s="126">
        <v>75</v>
      </c>
      <c r="G17" s="138">
        <v>88</v>
      </c>
      <c r="H17" s="4">
        <v>85</v>
      </c>
      <c r="I17" s="4">
        <v>87</v>
      </c>
      <c r="J17" s="4">
        <v>87</v>
      </c>
      <c r="K17" s="140">
        <v>85</v>
      </c>
      <c r="L17" s="47">
        <f t="shared" si="0"/>
        <v>86.33333333333333</v>
      </c>
      <c r="M17" s="138">
        <v>72</v>
      </c>
      <c r="N17" s="4">
        <v>91</v>
      </c>
      <c r="O17" s="140">
        <v>89</v>
      </c>
      <c r="P17" s="142">
        <f t="shared" si="1"/>
        <v>90</v>
      </c>
      <c r="Q17" s="144">
        <f t="shared" si="2"/>
        <v>176.33333333333331</v>
      </c>
      <c r="R17" s="119">
        <v>9</v>
      </c>
    </row>
    <row r="18" spans="2:18" ht="12.75">
      <c r="B18" s="37">
        <v>4</v>
      </c>
      <c r="C18" s="11" t="s">
        <v>85</v>
      </c>
      <c r="D18" s="90" t="s">
        <v>44</v>
      </c>
      <c r="E18" s="11" t="s">
        <v>86</v>
      </c>
      <c r="F18" s="126">
        <v>87</v>
      </c>
      <c r="G18" s="138">
        <v>88</v>
      </c>
      <c r="H18" s="4">
        <v>87</v>
      </c>
      <c r="I18" s="4">
        <v>87</v>
      </c>
      <c r="J18" s="4">
        <v>88</v>
      </c>
      <c r="K18" s="140">
        <v>92</v>
      </c>
      <c r="L18" s="47">
        <f t="shared" si="0"/>
        <v>87.66666666666667</v>
      </c>
      <c r="M18" s="138">
        <v>83</v>
      </c>
      <c r="N18" s="4">
        <v>87</v>
      </c>
      <c r="O18" s="140">
        <v>86</v>
      </c>
      <c r="P18" s="142">
        <f t="shared" si="1"/>
        <v>86.5</v>
      </c>
      <c r="Q18" s="144">
        <f t="shared" si="2"/>
        <v>174.16666666666669</v>
      </c>
      <c r="R18" s="119">
        <v>10</v>
      </c>
    </row>
    <row r="19" spans="2:18" ht="12.75">
      <c r="B19" s="660" t="s">
        <v>463</v>
      </c>
      <c r="C19" s="659" t="s">
        <v>462</v>
      </c>
      <c r="D19" s="661" t="s">
        <v>44</v>
      </c>
      <c r="E19" s="659" t="s">
        <v>195</v>
      </c>
      <c r="F19" s="652">
        <v>30</v>
      </c>
      <c r="G19" s="653">
        <v>80</v>
      </c>
      <c r="H19" s="655">
        <v>80</v>
      </c>
      <c r="I19" s="655">
        <v>80</v>
      </c>
      <c r="J19" s="655">
        <v>80</v>
      </c>
      <c r="K19" s="657">
        <v>78</v>
      </c>
      <c r="L19" s="205">
        <f>(SUM(G19:K19)-(MAX(G19:K19,G19:K19)+MIN(G19:K19)))/3</f>
        <v>80</v>
      </c>
      <c r="M19" s="653">
        <v>96</v>
      </c>
      <c r="N19" s="655">
        <v>89</v>
      </c>
      <c r="O19" s="657">
        <v>85</v>
      </c>
      <c r="P19" s="665">
        <f>(SUM(M19:O19)-MIN(M19:O19))/2</f>
        <v>92.5</v>
      </c>
      <c r="Q19" s="667">
        <f>L19+P19</f>
        <v>172.5</v>
      </c>
      <c r="R19" s="160">
        <v>11</v>
      </c>
    </row>
    <row r="20" spans="2:18" ht="12.75">
      <c r="B20" s="37">
        <v>10</v>
      </c>
      <c r="C20" s="11" t="s">
        <v>145</v>
      </c>
      <c r="D20" s="90" t="s">
        <v>146</v>
      </c>
      <c r="E20" s="11" t="s">
        <v>147</v>
      </c>
      <c r="F20" s="126">
        <v>100</v>
      </c>
      <c r="G20" s="148">
        <v>95</v>
      </c>
      <c r="H20" s="112">
        <v>94</v>
      </c>
      <c r="I20" s="112">
        <v>92</v>
      </c>
      <c r="J20" s="112">
        <v>95</v>
      </c>
      <c r="K20" s="149">
        <v>90</v>
      </c>
      <c r="L20" s="47">
        <f t="shared" si="0"/>
        <v>93.66666666666667</v>
      </c>
      <c r="M20" s="148">
        <v>74</v>
      </c>
      <c r="N20" s="112">
        <v>72</v>
      </c>
      <c r="O20" s="149">
        <v>63</v>
      </c>
      <c r="P20" s="163">
        <f t="shared" si="1"/>
        <v>73</v>
      </c>
      <c r="Q20" s="164">
        <f t="shared" si="2"/>
        <v>166.66666666666669</v>
      </c>
      <c r="R20" s="160">
        <v>12</v>
      </c>
    </row>
    <row r="21" spans="2:18" ht="12.75">
      <c r="B21" s="37">
        <v>1</v>
      </c>
      <c r="C21" s="11" t="s">
        <v>78</v>
      </c>
      <c r="D21" s="90" t="s">
        <v>79</v>
      </c>
      <c r="E21" s="11" t="s">
        <v>80</v>
      </c>
      <c r="F21" s="126">
        <v>100</v>
      </c>
      <c r="G21" s="138">
        <v>95</v>
      </c>
      <c r="H21" s="4">
        <v>95</v>
      </c>
      <c r="I21" s="4">
        <v>97</v>
      </c>
      <c r="J21" s="4">
        <v>95</v>
      </c>
      <c r="K21" s="140">
        <v>97</v>
      </c>
      <c r="L21" s="47">
        <f>(SUM(G21:K21)-(MAX(G21:K21,G21:K21)+MIN(G21:K21)))/3</f>
        <v>95.66666666666667</v>
      </c>
      <c r="M21" s="138">
        <v>36</v>
      </c>
      <c r="N21" s="4">
        <v>64</v>
      </c>
      <c r="O21" s="140">
        <v>55</v>
      </c>
      <c r="P21" s="142">
        <f t="shared" si="1"/>
        <v>59.5</v>
      </c>
      <c r="Q21" s="144">
        <f t="shared" si="2"/>
        <v>155.16666666666669</v>
      </c>
      <c r="R21" s="119">
        <v>13</v>
      </c>
    </row>
    <row r="22" spans="2:18" ht="12.75">
      <c r="B22" s="37">
        <v>12</v>
      </c>
      <c r="C22" s="11" t="s">
        <v>310</v>
      </c>
      <c r="D22" s="90" t="s">
        <v>311</v>
      </c>
      <c r="E22" s="11" t="s">
        <v>118</v>
      </c>
      <c r="F22" s="126">
        <v>100</v>
      </c>
      <c r="G22" s="138">
        <v>0</v>
      </c>
      <c r="H22" s="4">
        <v>0</v>
      </c>
      <c r="I22" s="4">
        <v>0</v>
      </c>
      <c r="J22" s="4">
        <v>0</v>
      </c>
      <c r="K22" s="140">
        <v>0</v>
      </c>
      <c r="L22" s="47">
        <f t="shared" si="0"/>
        <v>0</v>
      </c>
      <c r="M22" s="138">
        <v>0</v>
      </c>
      <c r="N22" s="4">
        <v>0</v>
      </c>
      <c r="O22" s="140">
        <v>0</v>
      </c>
      <c r="P22" s="142">
        <f t="shared" si="1"/>
        <v>0</v>
      </c>
      <c r="Q22" s="144">
        <f t="shared" si="2"/>
        <v>0</v>
      </c>
      <c r="R22" s="668"/>
    </row>
    <row r="23" spans="2:18" ht="13.5" thickBot="1">
      <c r="B23" s="38">
        <v>13</v>
      </c>
      <c r="C23" s="12" t="s">
        <v>322</v>
      </c>
      <c r="D23" s="662" t="s">
        <v>146</v>
      </c>
      <c r="E23" s="12" t="s">
        <v>147</v>
      </c>
      <c r="F23" s="127">
        <v>100</v>
      </c>
      <c r="G23" s="139">
        <v>0</v>
      </c>
      <c r="H23" s="50">
        <v>0</v>
      </c>
      <c r="I23" s="50">
        <v>0</v>
      </c>
      <c r="J23" s="50">
        <v>0</v>
      </c>
      <c r="K23" s="141">
        <v>0</v>
      </c>
      <c r="L23" s="52">
        <f t="shared" si="0"/>
        <v>0</v>
      </c>
      <c r="M23" s="139">
        <v>0</v>
      </c>
      <c r="N23" s="50">
        <v>0</v>
      </c>
      <c r="O23" s="141">
        <v>0</v>
      </c>
      <c r="P23" s="143">
        <f t="shared" si="1"/>
        <v>0</v>
      </c>
      <c r="Q23" s="133">
        <f t="shared" si="2"/>
        <v>0</v>
      </c>
      <c r="R23" s="669"/>
    </row>
    <row r="24" spans="2:18" ht="13.5" thickBot="1">
      <c r="B24" s="359"/>
      <c r="C24" s="359"/>
      <c r="D24" s="360"/>
      <c r="E24" s="359"/>
      <c r="F24" s="361"/>
      <c r="G24" s="362"/>
      <c r="H24" s="362"/>
      <c r="I24" s="362"/>
      <c r="J24" s="362"/>
      <c r="K24" s="362"/>
      <c r="L24" s="363"/>
      <c r="M24" s="362"/>
      <c r="N24" s="362"/>
      <c r="O24" s="362"/>
      <c r="P24" s="364"/>
      <c r="Q24" s="363"/>
      <c r="R24" s="362"/>
    </row>
    <row r="25" spans="3:18" ht="13.5" thickBot="1">
      <c r="C25" s="56" t="s">
        <v>27</v>
      </c>
      <c r="D25" s="460" t="s">
        <v>18</v>
      </c>
      <c r="E25" s="438"/>
      <c r="F25" s="446" t="s">
        <v>19</v>
      </c>
      <c r="G25" s="433"/>
      <c r="H25" s="460" t="s">
        <v>20</v>
      </c>
      <c r="I25" s="437"/>
      <c r="J25" s="438"/>
      <c r="K25" s="446" t="s">
        <v>11</v>
      </c>
      <c r="L25" s="433"/>
      <c r="M25" s="460" t="s">
        <v>18</v>
      </c>
      <c r="N25" s="437"/>
      <c r="O25" s="438"/>
      <c r="P25" s="61" t="s">
        <v>19</v>
      </c>
      <c r="Q25" s="467" t="s">
        <v>20</v>
      </c>
      <c r="R25" s="468"/>
    </row>
    <row r="26" spans="3:18" ht="19.5" customHeight="1">
      <c r="C26" s="452" t="s">
        <v>459</v>
      </c>
      <c r="D26" s="420" t="s">
        <v>292</v>
      </c>
      <c r="E26" s="422"/>
      <c r="F26" s="408" t="s">
        <v>293</v>
      </c>
      <c r="G26" s="409"/>
      <c r="H26" s="420"/>
      <c r="I26" s="421"/>
      <c r="J26" s="422"/>
      <c r="K26" s="426" t="s">
        <v>29</v>
      </c>
      <c r="L26" s="427"/>
      <c r="M26" s="439" t="s">
        <v>347</v>
      </c>
      <c r="N26" s="440"/>
      <c r="O26" s="441"/>
      <c r="P26" s="435" t="s">
        <v>305</v>
      </c>
      <c r="Q26" s="469"/>
      <c r="R26" s="453"/>
    </row>
    <row r="27" spans="3:18" ht="19.5" customHeight="1">
      <c r="C27" s="436">
        <v>2</v>
      </c>
      <c r="D27" s="428" t="s">
        <v>294</v>
      </c>
      <c r="E27" s="430"/>
      <c r="F27" s="423" t="s">
        <v>295</v>
      </c>
      <c r="G27" s="424"/>
      <c r="H27" s="428"/>
      <c r="I27" s="429"/>
      <c r="J27" s="430"/>
      <c r="K27" s="442" t="s">
        <v>15</v>
      </c>
      <c r="L27" s="443"/>
      <c r="M27" s="454" t="s">
        <v>348</v>
      </c>
      <c r="N27" s="455"/>
      <c r="O27" s="456"/>
      <c r="P27" s="379" t="s">
        <v>304</v>
      </c>
      <c r="Q27" s="463"/>
      <c r="R27" s="464"/>
    </row>
    <row r="28" spans="3:18" ht="19.5" customHeight="1">
      <c r="C28" s="436">
        <v>3</v>
      </c>
      <c r="D28" s="428" t="s">
        <v>296</v>
      </c>
      <c r="E28" s="430"/>
      <c r="F28" s="423" t="s">
        <v>297</v>
      </c>
      <c r="G28" s="424"/>
      <c r="H28" s="428"/>
      <c r="I28" s="429"/>
      <c r="J28" s="430"/>
      <c r="K28" s="442"/>
      <c r="L28" s="443"/>
      <c r="M28" s="454" t="s">
        <v>448</v>
      </c>
      <c r="N28" s="455"/>
      <c r="O28" s="456"/>
      <c r="P28" s="379" t="s">
        <v>450</v>
      </c>
      <c r="Q28" s="463"/>
      <c r="R28" s="464"/>
    </row>
    <row r="29" spans="3:18" ht="19.5" customHeight="1">
      <c r="C29" s="436">
        <v>4</v>
      </c>
      <c r="D29" s="428" t="s">
        <v>298</v>
      </c>
      <c r="E29" s="430"/>
      <c r="F29" s="423" t="s">
        <v>299</v>
      </c>
      <c r="G29" s="424"/>
      <c r="H29" s="428"/>
      <c r="I29" s="429"/>
      <c r="J29" s="430"/>
      <c r="K29" s="442"/>
      <c r="L29" s="443"/>
      <c r="M29" s="454"/>
      <c r="N29" s="455"/>
      <c r="O29" s="456"/>
      <c r="P29" s="379"/>
      <c r="Q29" s="463"/>
      <c r="R29" s="464"/>
    </row>
    <row r="30" spans="3:18" ht="19.5" customHeight="1">
      <c r="C30" s="436">
        <v>5</v>
      </c>
      <c r="D30" s="428" t="s">
        <v>340</v>
      </c>
      <c r="E30" s="430"/>
      <c r="F30" s="423" t="s">
        <v>300</v>
      </c>
      <c r="G30" s="424"/>
      <c r="H30" s="428"/>
      <c r="I30" s="429"/>
      <c r="J30" s="430"/>
      <c r="K30" s="442"/>
      <c r="L30" s="443"/>
      <c r="M30" s="454"/>
      <c r="N30" s="455"/>
      <c r="O30" s="456"/>
      <c r="P30" s="379"/>
      <c r="Q30" s="463"/>
      <c r="R30" s="464"/>
    </row>
    <row r="31" spans="3:18" ht="19.5" customHeight="1">
      <c r="C31" s="447" t="s">
        <v>21</v>
      </c>
      <c r="D31" s="428" t="s">
        <v>339</v>
      </c>
      <c r="E31" s="430"/>
      <c r="F31" s="423" t="s">
        <v>338</v>
      </c>
      <c r="G31" s="424"/>
      <c r="H31" s="428"/>
      <c r="I31" s="429"/>
      <c r="J31" s="430"/>
      <c r="K31" s="442"/>
      <c r="L31" s="443"/>
      <c r="M31" s="454"/>
      <c r="N31" s="455"/>
      <c r="O31" s="456"/>
      <c r="P31" s="379"/>
      <c r="Q31" s="463"/>
      <c r="R31" s="464"/>
    </row>
    <row r="32" spans="3:18" ht="19.5" customHeight="1" thickBot="1">
      <c r="C32" s="448" t="s">
        <v>23</v>
      </c>
      <c r="D32" s="431" t="s">
        <v>301</v>
      </c>
      <c r="E32" s="419"/>
      <c r="F32" s="425" t="s">
        <v>456</v>
      </c>
      <c r="G32" s="407"/>
      <c r="H32" s="431"/>
      <c r="I32" s="432"/>
      <c r="J32" s="419"/>
      <c r="K32" s="444" t="s">
        <v>23</v>
      </c>
      <c r="L32" s="445"/>
      <c r="M32" s="457" t="s">
        <v>349</v>
      </c>
      <c r="N32" s="458"/>
      <c r="O32" s="459"/>
      <c r="P32" s="122" t="s">
        <v>455</v>
      </c>
      <c r="Q32" s="465"/>
      <c r="R32" s="466"/>
    </row>
  </sheetData>
  <mergeCells count="59">
    <mergeCell ref="F7:F8"/>
    <mergeCell ref="G7:K7"/>
    <mergeCell ref="L7:L8"/>
    <mergeCell ref="B7:B8"/>
    <mergeCell ref="C7:C8"/>
    <mergeCell ref="D7:D8"/>
    <mergeCell ref="E7:E8"/>
    <mergeCell ref="D25:E25"/>
    <mergeCell ref="F25:G25"/>
    <mergeCell ref="H25:J25"/>
    <mergeCell ref="K25:L25"/>
    <mergeCell ref="P7:P8"/>
    <mergeCell ref="Q7:Q8"/>
    <mergeCell ref="M7:O7"/>
    <mergeCell ref="M26:O26"/>
    <mergeCell ref="Q26:R26"/>
    <mergeCell ref="R7:R8"/>
    <mergeCell ref="M25:O25"/>
    <mergeCell ref="Q25:R25"/>
    <mergeCell ref="M27:O27"/>
    <mergeCell ref="Q27:R27"/>
    <mergeCell ref="D26:E26"/>
    <mergeCell ref="F26:G26"/>
    <mergeCell ref="D27:E27"/>
    <mergeCell ref="F27:G27"/>
    <mergeCell ref="H27:J27"/>
    <mergeCell ref="K27:L27"/>
    <mergeCell ref="H26:J26"/>
    <mergeCell ref="K26:L26"/>
    <mergeCell ref="D28:E28"/>
    <mergeCell ref="F28:G28"/>
    <mergeCell ref="H28:J28"/>
    <mergeCell ref="K28:L28"/>
    <mergeCell ref="M30:O30"/>
    <mergeCell ref="Q30:R30"/>
    <mergeCell ref="D29:E29"/>
    <mergeCell ref="F29:G29"/>
    <mergeCell ref="H29:J29"/>
    <mergeCell ref="K29:L29"/>
    <mergeCell ref="M28:O28"/>
    <mergeCell ref="Q28:R28"/>
    <mergeCell ref="M29:O29"/>
    <mergeCell ref="Q29:R29"/>
    <mergeCell ref="M31:O31"/>
    <mergeCell ref="Q31:R31"/>
    <mergeCell ref="D30:E30"/>
    <mergeCell ref="F30:G30"/>
    <mergeCell ref="D31:E31"/>
    <mergeCell ref="F31:G31"/>
    <mergeCell ref="H31:J31"/>
    <mergeCell ref="K31:L31"/>
    <mergeCell ref="H30:J30"/>
    <mergeCell ref="K30:L30"/>
    <mergeCell ref="M32:O32"/>
    <mergeCell ref="Q32:R32"/>
    <mergeCell ref="D32:E32"/>
    <mergeCell ref="F32:G32"/>
    <mergeCell ref="H32:J32"/>
    <mergeCell ref="K32:L32"/>
  </mergeCells>
  <printOptions/>
  <pageMargins left="0.3" right="0.32" top="0.46" bottom="0.51" header="0.5" footer="0.5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B7">
      <selection activeCell="D35" sqref="D35"/>
    </sheetView>
  </sheetViews>
  <sheetFormatPr defaultColWidth="9.00390625" defaultRowHeight="12.75"/>
  <cols>
    <col min="1" max="1" width="3.625" style="0" customWidth="1"/>
    <col min="2" max="2" width="6.00390625" style="0" customWidth="1"/>
    <col min="3" max="3" width="30.875" style="0" customWidth="1"/>
    <col min="4" max="4" width="12.875" style="0" customWidth="1"/>
    <col min="5" max="5" width="24.875" style="0" customWidth="1"/>
    <col min="6" max="6" width="9.375" style="1" customWidth="1"/>
    <col min="7" max="8" width="7.875" style="1" customWidth="1"/>
    <col min="9" max="9" width="8.625" style="1" customWidth="1"/>
  </cols>
  <sheetData>
    <row r="1" spans="7:11" ht="12.75">
      <c r="G1"/>
      <c r="J1" s="1"/>
      <c r="K1" s="1"/>
    </row>
    <row r="2" spans="2:15" ht="18">
      <c r="B2" s="7"/>
      <c r="D2" s="28"/>
      <c r="G2"/>
      <c r="H2"/>
      <c r="J2" s="1"/>
      <c r="K2" s="1"/>
      <c r="L2" s="1"/>
      <c r="N2" s="24"/>
      <c r="O2" s="24"/>
    </row>
    <row r="3" spans="3:15" ht="15">
      <c r="C3" s="29" t="s">
        <v>36</v>
      </c>
      <c r="G3" s="30"/>
      <c r="H3" s="30"/>
      <c r="I3" s="31"/>
      <c r="J3" s="31"/>
      <c r="K3" s="31"/>
      <c r="L3" s="31"/>
      <c r="M3" s="30"/>
      <c r="N3" s="24"/>
      <c r="O3" s="24"/>
    </row>
    <row r="4" spans="2:15" ht="15">
      <c r="B4" s="29" t="s">
        <v>16</v>
      </c>
      <c r="D4" s="28"/>
      <c r="E4" s="29"/>
      <c r="F4" s="80"/>
      <c r="G4"/>
      <c r="H4"/>
      <c r="J4" s="1"/>
      <c r="K4" s="1"/>
      <c r="L4" s="1"/>
      <c r="N4" s="24"/>
      <c r="O4" s="24"/>
    </row>
    <row r="5" spans="5:15" ht="18">
      <c r="E5" s="7" t="s">
        <v>38</v>
      </c>
      <c r="F5" s="81"/>
      <c r="G5"/>
      <c r="H5"/>
      <c r="J5" s="1"/>
      <c r="K5" s="1"/>
      <c r="L5" s="1"/>
      <c r="N5" s="24"/>
      <c r="O5" s="24"/>
    </row>
    <row r="6" ht="13.5" thickBot="1"/>
    <row r="7" spans="2:11" ht="30" customHeight="1" thickBot="1">
      <c r="B7" s="471" t="s">
        <v>35</v>
      </c>
      <c r="C7" s="410" t="s">
        <v>1</v>
      </c>
      <c r="D7" s="415" t="s">
        <v>2</v>
      </c>
      <c r="E7" s="410" t="s">
        <v>3</v>
      </c>
      <c r="F7" s="405" t="s">
        <v>42</v>
      </c>
      <c r="G7" s="477" t="s">
        <v>11</v>
      </c>
      <c r="H7" s="477"/>
      <c r="I7" s="477"/>
      <c r="J7" s="415" t="s">
        <v>7</v>
      </c>
      <c r="K7" s="471" t="s">
        <v>8</v>
      </c>
    </row>
    <row r="8" spans="2:11" ht="13.5" thickBot="1">
      <c r="B8" s="472"/>
      <c r="C8" s="411"/>
      <c r="D8" s="416"/>
      <c r="E8" s="411"/>
      <c r="F8" s="478"/>
      <c r="G8" s="177">
        <v>1</v>
      </c>
      <c r="H8" s="136">
        <v>2</v>
      </c>
      <c r="I8" s="178">
        <v>3</v>
      </c>
      <c r="J8" s="416"/>
      <c r="K8" s="472"/>
    </row>
    <row r="9" spans="1:11" ht="12.75">
      <c r="A9" s="365"/>
      <c r="B9" s="83">
        <v>14</v>
      </c>
      <c r="C9" s="14" t="s">
        <v>132</v>
      </c>
      <c r="D9" s="98" t="s">
        <v>112</v>
      </c>
      <c r="E9" s="14" t="s">
        <v>133</v>
      </c>
      <c r="F9" s="98">
        <v>60</v>
      </c>
      <c r="G9" s="99">
        <v>100</v>
      </c>
      <c r="H9" s="100">
        <v>100</v>
      </c>
      <c r="I9" s="79">
        <v>100</v>
      </c>
      <c r="J9" s="101">
        <f>(SUM(G9:I9)-MIN(G9:I9))/2</f>
        <v>100</v>
      </c>
      <c r="K9" s="366">
        <v>1</v>
      </c>
    </row>
    <row r="10" spans="1:11" ht="12.75">
      <c r="A10" s="368"/>
      <c r="B10" s="40">
        <v>2</v>
      </c>
      <c r="C10" s="10" t="s">
        <v>91</v>
      </c>
      <c r="D10" s="176" t="s">
        <v>44</v>
      </c>
      <c r="E10" s="10" t="s">
        <v>119</v>
      </c>
      <c r="F10" s="176">
        <v>100</v>
      </c>
      <c r="G10" s="158">
        <v>100</v>
      </c>
      <c r="H10" s="9">
        <v>100</v>
      </c>
      <c r="I10" s="111">
        <v>100</v>
      </c>
      <c r="J10" s="66">
        <f aca="true" t="shared" si="0" ref="J10:J23">(SUM(G10:I10)-MIN(G10:I10))/2</f>
        <v>100</v>
      </c>
      <c r="K10" s="180">
        <v>2</v>
      </c>
    </row>
    <row r="11" spans="1:11" ht="12.75">
      <c r="A11" s="368"/>
      <c r="B11" s="40">
        <v>6</v>
      </c>
      <c r="C11" s="10" t="s">
        <v>114</v>
      </c>
      <c r="D11" s="176" t="s">
        <v>117</v>
      </c>
      <c r="E11" s="10" t="s">
        <v>123</v>
      </c>
      <c r="F11" s="176">
        <v>100</v>
      </c>
      <c r="G11" s="6">
        <v>100</v>
      </c>
      <c r="H11" s="3">
        <v>100</v>
      </c>
      <c r="I11" s="5">
        <v>94</v>
      </c>
      <c r="J11" s="66">
        <f t="shared" si="0"/>
        <v>100</v>
      </c>
      <c r="K11" s="179">
        <v>3</v>
      </c>
    </row>
    <row r="12" spans="1:11" ht="12.75">
      <c r="A12" s="368"/>
      <c r="B12" s="37">
        <v>12</v>
      </c>
      <c r="C12" s="11" t="s">
        <v>457</v>
      </c>
      <c r="D12" s="176" t="s">
        <v>101</v>
      </c>
      <c r="E12" s="11" t="s">
        <v>131</v>
      </c>
      <c r="F12" s="90">
        <v>33</v>
      </c>
      <c r="G12" s="6">
        <v>88</v>
      </c>
      <c r="H12" s="3">
        <v>100</v>
      </c>
      <c r="I12" s="5">
        <v>100</v>
      </c>
      <c r="J12" s="66">
        <f t="shared" si="0"/>
        <v>100</v>
      </c>
      <c r="K12" s="90">
        <v>4</v>
      </c>
    </row>
    <row r="13" spans="1:11" ht="12.75">
      <c r="A13" s="368"/>
      <c r="B13" s="37">
        <v>5</v>
      </c>
      <c r="C13" s="11" t="s">
        <v>109</v>
      </c>
      <c r="D13" s="176" t="s">
        <v>117</v>
      </c>
      <c r="E13" s="10" t="s">
        <v>123</v>
      </c>
      <c r="F13" s="90">
        <v>100</v>
      </c>
      <c r="G13" s="6">
        <v>100</v>
      </c>
      <c r="H13" s="3">
        <v>98</v>
      </c>
      <c r="I13" s="5">
        <v>98</v>
      </c>
      <c r="J13" s="66">
        <f t="shared" si="0"/>
        <v>99</v>
      </c>
      <c r="K13" s="90">
        <v>5</v>
      </c>
    </row>
    <row r="14" spans="1:11" ht="12.75">
      <c r="A14" s="368"/>
      <c r="B14" s="37">
        <v>13</v>
      </c>
      <c r="C14" s="11" t="s">
        <v>126</v>
      </c>
      <c r="D14" s="90" t="s">
        <v>101</v>
      </c>
      <c r="E14" s="11" t="s">
        <v>127</v>
      </c>
      <c r="F14" s="90">
        <v>20</v>
      </c>
      <c r="G14" s="6">
        <v>100</v>
      </c>
      <c r="H14" s="3">
        <v>98</v>
      </c>
      <c r="I14" s="5">
        <v>95</v>
      </c>
      <c r="J14" s="66">
        <f>(SUM(G14:I14)-MIN(G14:I14))/2</f>
        <v>99</v>
      </c>
      <c r="K14" s="90">
        <v>6</v>
      </c>
    </row>
    <row r="15" spans="1:11" ht="12.75">
      <c r="A15" s="368"/>
      <c r="B15" s="37">
        <v>10</v>
      </c>
      <c r="C15" s="11" t="s">
        <v>128</v>
      </c>
      <c r="D15" s="90" t="s">
        <v>101</v>
      </c>
      <c r="E15" s="11" t="s">
        <v>127</v>
      </c>
      <c r="F15" s="90">
        <v>20</v>
      </c>
      <c r="G15" s="6">
        <v>89</v>
      </c>
      <c r="H15" s="3">
        <v>100</v>
      </c>
      <c r="I15" s="5">
        <v>98</v>
      </c>
      <c r="J15" s="66">
        <f>(SUM(G15:I15)-MIN(G15:I15))/2</f>
        <v>99</v>
      </c>
      <c r="K15" s="90">
        <v>7</v>
      </c>
    </row>
    <row r="16" spans="1:11" ht="12.75">
      <c r="A16" s="368"/>
      <c r="B16" s="37">
        <v>11</v>
      </c>
      <c r="C16" s="11" t="s">
        <v>129</v>
      </c>
      <c r="D16" s="90" t="s">
        <v>101</v>
      </c>
      <c r="E16" s="11" t="s">
        <v>130</v>
      </c>
      <c r="F16" s="90">
        <v>30</v>
      </c>
      <c r="G16" s="6">
        <v>84</v>
      </c>
      <c r="H16" s="3">
        <v>98</v>
      </c>
      <c r="I16" s="5">
        <v>98</v>
      </c>
      <c r="J16" s="66">
        <f t="shared" si="0"/>
        <v>98</v>
      </c>
      <c r="K16" s="90">
        <v>8</v>
      </c>
    </row>
    <row r="17" spans="1:11" ht="12.75">
      <c r="A17" s="368"/>
      <c r="B17" s="37">
        <v>9</v>
      </c>
      <c r="C17" s="11" t="s">
        <v>336</v>
      </c>
      <c r="D17" s="90" t="s">
        <v>101</v>
      </c>
      <c r="E17" s="11" t="s">
        <v>337</v>
      </c>
      <c r="F17" s="90">
        <v>50</v>
      </c>
      <c r="G17" s="6">
        <v>88</v>
      </c>
      <c r="H17" s="3">
        <v>95</v>
      </c>
      <c r="I17" s="5">
        <v>100</v>
      </c>
      <c r="J17" s="66">
        <f t="shared" si="0"/>
        <v>97.5</v>
      </c>
      <c r="K17" s="90">
        <v>9</v>
      </c>
    </row>
    <row r="18" spans="1:11" ht="12.75">
      <c r="A18" s="368"/>
      <c r="B18" s="37">
        <v>8</v>
      </c>
      <c r="C18" s="11" t="s">
        <v>316</v>
      </c>
      <c r="D18" s="90" t="s">
        <v>117</v>
      </c>
      <c r="E18" s="11" t="s">
        <v>125</v>
      </c>
      <c r="F18" s="90">
        <v>200</v>
      </c>
      <c r="G18" s="6">
        <v>94</v>
      </c>
      <c r="H18" s="3">
        <v>100</v>
      </c>
      <c r="I18" s="5">
        <v>89</v>
      </c>
      <c r="J18" s="66">
        <f>(SUM(G18:I18)-MIN(G18:I18))/2</f>
        <v>97</v>
      </c>
      <c r="K18" s="90">
        <v>10</v>
      </c>
    </row>
    <row r="19" spans="1:11" ht="12.75">
      <c r="A19" s="368"/>
      <c r="B19" s="37">
        <v>3</v>
      </c>
      <c r="C19" s="11" t="s">
        <v>92</v>
      </c>
      <c r="D19" s="90" t="s">
        <v>44</v>
      </c>
      <c r="E19" s="11" t="s">
        <v>120</v>
      </c>
      <c r="F19" s="90">
        <v>40</v>
      </c>
      <c r="G19" s="6">
        <v>84</v>
      </c>
      <c r="H19" s="3">
        <v>94</v>
      </c>
      <c r="I19" s="5">
        <v>100</v>
      </c>
      <c r="J19" s="66">
        <f t="shared" si="0"/>
        <v>97</v>
      </c>
      <c r="K19" s="90">
        <v>11</v>
      </c>
    </row>
    <row r="20" spans="1:11" ht="12.75">
      <c r="A20" s="368"/>
      <c r="B20" s="37">
        <v>4</v>
      </c>
      <c r="C20" s="11" t="s">
        <v>93</v>
      </c>
      <c r="D20" s="90" t="s">
        <v>44</v>
      </c>
      <c r="E20" s="11" t="s">
        <v>121</v>
      </c>
      <c r="F20" s="90">
        <v>50</v>
      </c>
      <c r="G20" s="6">
        <v>94</v>
      </c>
      <c r="H20" s="3">
        <v>92</v>
      </c>
      <c r="I20" s="5">
        <v>98</v>
      </c>
      <c r="J20" s="66">
        <f t="shared" si="0"/>
        <v>96</v>
      </c>
      <c r="K20" s="90">
        <v>12</v>
      </c>
    </row>
    <row r="21" spans="1:11" ht="12.75">
      <c r="A21" s="368"/>
      <c r="B21" s="37">
        <v>15</v>
      </c>
      <c r="C21" s="11" t="s">
        <v>196</v>
      </c>
      <c r="D21" s="90" t="s">
        <v>167</v>
      </c>
      <c r="E21" s="11" t="s">
        <v>197</v>
      </c>
      <c r="F21" s="90">
        <v>24</v>
      </c>
      <c r="G21" s="6">
        <v>95</v>
      </c>
      <c r="H21" s="3">
        <v>95</v>
      </c>
      <c r="I21" s="5">
        <v>96</v>
      </c>
      <c r="J21" s="66">
        <f t="shared" si="0"/>
        <v>95.5</v>
      </c>
      <c r="K21" s="90">
        <v>13</v>
      </c>
    </row>
    <row r="22" spans="1:11" ht="12.75">
      <c r="A22" s="368"/>
      <c r="B22" s="37">
        <v>1</v>
      </c>
      <c r="C22" s="11" t="s">
        <v>94</v>
      </c>
      <c r="D22" s="90" t="s">
        <v>44</v>
      </c>
      <c r="E22" s="11" t="s">
        <v>122</v>
      </c>
      <c r="F22" s="90">
        <v>200</v>
      </c>
      <c r="G22" s="6">
        <v>84</v>
      </c>
      <c r="H22" s="3">
        <v>94</v>
      </c>
      <c r="I22" s="5">
        <v>95</v>
      </c>
      <c r="J22" s="66">
        <f>(SUM(G22:I22)-MIN(G22:I22))/2</f>
        <v>94.5</v>
      </c>
      <c r="K22" s="90">
        <v>14</v>
      </c>
    </row>
    <row r="23" spans="1:11" ht="13.5" thickBot="1">
      <c r="A23" s="369"/>
      <c r="B23" s="38">
        <v>7</v>
      </c>
      <c r="C23" s="12" t="s">
        <v>124</v>
      </c>
      <c r="D23" s="91" t="s">
        <v>117</v>
      </c>
      <c r="E23" s="12" t="s">
        <v>125</v>
      </c>
      <c r="F23" s="91">
        <v>200</v>
      </c>
      <c r="G23" s="25">
        <v>0</v>
      </c>
      <c r="H23" s="26">
        <v>0</v>
      </c>
      <c r="I23" s="32">
        <v>0</v>
      </c>
      <c r="J23" s="18">
        <f t="shared" si="0"/>
        <v>0</v>
      </c>
      <c r="K23" s="38"/>
    </row>
    <row r="24" ht="13.5" thickBot="1"/>
    <row r="25" spans="3:11" ht="13.5" thickBot="1">
      <c r="C25" s="67" t="s">
        <v>11</v>
      </c>
      <c r="D25" s="467" t="s">
        <v>18</v>
      </c>
      <c r="E25" s="473"/>
      <c r="F25" s="468"/>
      <c r="G25" s="460" t="s">
        <v>19</v>
      </c>
      <c r="H25" s="438"/>
      <c r="I25" s="446" t="s">
        <v>20</v>
      </c>
      <c r="J25" s="437"/>
      <c r="K25" s="438"/>
    </row>
    <row r="26" spans="3:11" ht="19.5" customHeight="1">
      <c r="C26" s="449" t="s">
        <v>29</v>
      </c>
      <c r="D26" s="474" t="s">
        <v>341</v>
      </c>
      <c r="E26" s="475"/>
      <c r="F26" s="476"/>
      <c r="G26" s="420" t="s">
        <v>303</v>
      </c>
      <c r="H26" s="422"/>
      <c r="I26" s="367"/>
      <c r="J26" s="470"/>
      <c r="K26" s="453"/>
    </row>
    <row r="27" spans="3:11" ht="19.5" customHeight="1">
      <c r="C27" s="450" t="s">
        <v>15</v>
      </c>
      <c r="D27" s="454" t="s">
        <v>342</v>
      </c>
      <c r="E27" s="455"/>
      <c r="F27" s="456"/>
      <c r="G27" s="428" t="s">
        <v>454</v>
      </c>
      <c r="H27" s="430"/>
      <c r="I27" s="385"/>
      <c r="J27" s="386"/>
      <c r="K27" s="464"/>
    </row>
    <row r="28" spans="3:11" ht="19.5" customHeight="1">
      <c r="C28" s="450"/>
      <c r="D28" s="454" t="s">
        <v>343</v>
      </c>
      <c r="E28" s="455"/>
      <c r="F28" s="456"/>
      <c r="G28" s="428" t="s">
        <v>304</v>
      </c>
      <c r="H28" s="430"/>
      <c r="I28" s="385"/>
      <c r="J28" s="386"/>
      <c r="K28" s="464"/>
    </row>
    <row r="29" spans="3:11" ht="19.5" customHeight="1">
      <c r="C29" s="450"/>
      <c r="D29" s="454"/>
      <c r="E29" s="455"/>
      <c r="F29" s="456"/>
      <c r="G29" s="454"/>
      <c r="H29" s="456"/>
      <c r="I29" s="389"/>
      <c r="J29" s="390"/>
      <c r="K29" s="391"/>
    </row>
    <row r="30" spans="3:11" ht="19.5" customHeight="1">
      <c r="C30" s="450" t="s">
        <v>21</v>
      </c>
      <c r="D30" s="454" t="s">
        <v>339</v>
      </c>
      <c r="E30" s="455"/>
      <c r="F30" s="456"/>
      <c r="G30" s="428" t="s">
        <v>338</v>
      </c>
      <c r="H30" s="430"/>
      <c r="I30" s="385"/>
      <c r="J30" s="386"/>
      <c r="K30" s="464"/>
    </row>
    <row r="31" spans="3:11" ht="19.5" customHeight="1" thickBot="1">
      <c r="C31" s="451" t="s">
        <v>345</v>
      </c>
      <c r="D31" s="457" t="s">
        <v>344</v>
      </c>
      <c r="E31" s="458"/>
      <c r="F31" s="459"/>
      <c r="G31" s="431" t="s">
        <v>302</v>
      </c>
      <c r="H31" s="419"/>
      <c r="I31" s="387"/>
      <c r="J31" s="388"/>
      <c r="K31" s="466"/>
    </row>
  </sheetData>
  <mergeCells count="29">
    <mergeCell ref="J7:J8"/>
    <mergeCell ref="G7:I7"/>
    <mergeCell ref="K7:K8"/>
    <mergeCell ref="C7:C8"/>
    <mergeCell ref="D7:D8"/>
    <mergeCell ref="E7:E8"/>
    <mergeCell ref="F7:F8"/>
    <mergeCell ref="B7:B8"/>
    <mergeCell ref="D25:F25"/>
    <mergeCell ref="D26:F26"/>
    <mergeCell ref="D27:F27"/>
    <mergeCell ref="D28:F28"/>
    <mergeCell ref="D29:F29"/>
    <mergeCell ref="D30:F30"/>
    <mergeCell ref="D31:F31"/>
    <mergeCell ref="G29:H29"/>
    <mergeCell ref="I29:K29"/>
    <mergeCell ref="G25:H25"/>
    <mergeCell ref="G26:H26"/>
    <mergeCell ref="G27:H27"/>
    <mergeCell ref="G28:H28"/>
    <mergeCell ref="I25:K25"/>
    <mergeCell ref="I26:K26"/>
    <mergeCell ref="I27:K27"/>
    <mergeCell ref="I28:K28"/>
    <mergeCell ref="G30:H30"/>
    <mergeCell ref="G31:H31"/>
    <mergeCell ref="I30:K30"/>
    <mergeCell ref="I31:K31"/>
  </mergeCells>
  <printOptions/>
  <pageMargins left="0.3" right="0.32" top="0.42" bottom="0.53" header="0.5" footer="0.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1"/>
  <sheetViews>
    <sheetView workbookViewId="0" topLeftCell="A4">
      <selection activeCell="D34" sqref="D34"/>
    </sheetView>
  </sheetViews>
  <sheetFormatPr defaultColWidth="9.00390625" defaultRowHeight="12.75"/>
  <cols>
    <col min="1" max="1" width="3.625" style="0" customWidth="1"/>
    <col min="2" max="2" width="6.25390625" style="0" customWidth="1"/>
    <col min="3" max="3" width="26.00390625" style="0" customWidth="1"/>
    <col min="4" max="4" width="10.00390625" style="0" customWidth="1"/>
    <col min="5" max="5" width="22.25390625" style="0" customWidth="1"/>
    <col min="6" max="6" width="12.125" style="1" customWidth="1"/>
    <col min="7" max="7" width="9.00390625" style="1" customWidth="1"/>
    <col min="8" max="9" width="8.625" style="1" customWidth="1"/>
  </cols>
  <sheetData>
    <row r="1" spans="7:11" ht="12.75">
      <c r="G1"/>
      <c r="J1" s="1"/>
      <c r="K1" s="1"/>
    </row>
    <row r="2" spans="2:15" ht="18">
      <c r="B2" s="7"/>
      <c r="D2" s="28"/>
      <c r="G2"/>
      <c r="H2"/>
      <c r="J2" s="1"/>
      <c r="K2" s="1"/>
      <c r="L2" s="1"/>
      <c r="N2" s="24"/>
      <c r="O2" s="24"/>
    </row>
    <row r="3" spans="3:15" ht="15">
      <c r="C3" s="29" t="s">
        <v>36</v>
      </c>
      <c r="G3" s="30"/>
      <c r="H3" s="30"/>
      <c r="I3" s="31"/>
      <c r="J3" s="31"/>
      <c r="K3" s="31"/>
      <c r="L3" s="31"/>
      <c r="M3" s="30"/>
      <c r="N3" s="24"/>
      <c r="O3" s="24"/>
    </row>
    <row r="4" spans="2:15" ht="15">
      <c r="B4" s="29" t="s">
        <v>16</v>
      </c>
      <c r="D4" s="28"/>
      <c r="E4" s="29"/>
      <c r="F4" s="80"/>
      <c r="G4"/>
      <c r="H4"/>
      <c r="J4" s="1"/>
      <c r="K4" s="1"/>
      <c r="L4" s="1"/>
      <c r="N4" s="24"/>
      <c r="O4" s="24"/>
    </row>
    <row r="5" spans="5:15" ht="18">
      <c r="E5" s="7" t="s">
        <v>37</v>
      </c>
      <c r="F5" s="81"/>
      <c r="G5"/>
      <c r="H5"/>
      <c r="J5" s="1"/>
      <c r="K5" s="1"/>
      <c r="L5" s="1"/>
      <c r="N5" s="24"/>
      <c r="O5" s="24"/>
    </row>
    <row r="6" ht="13.5" thickBot="1"/>
    <row r="7" spans="2:11" ht="30" customHeight="1" thickBot="1">
      <c r="B7" s="481" t="s">
        <v>35</v>
      </c>
      <c r="C7" s="415" t="s">
        <v>1</v>
      </c>
      <c r="D7" s="410" t="s">
        <v>2</v>
      </c>
      <c r="E7" s="417" t="s">
        <v>3</v>
      </c>
      <c r="F7" s="415" t="s">
        <v>198</v>
      </c>
      <c r="G7" s="477" t="s">
        <v>11</v>
      </c>
      <c r="H7" s="477"/>
      <c r="I7" s="477"/>
      <c r="J7" s="415" t="s">
        <v>7</v>
      </c>
      <c r="K7" s="479" t="s">
        <v>8</v>
      </c>
    </row>
    <row r="8" spans="2:11" ht="13.5" thickBot="1">
      <c r="B8" s="482"/>
      <c r="C8" s="416"/>
      <c r="D8" s="411"/>
      <c r="E8" s="418"/>
      <c r="F8" s="416"/>
      <c r="G8" s="62">
        <v>1</v>
      </c>
      <c r="H8" s="22">
        <v>2</v>
      </c>
      <c r="I8" s="63">
        <v>3</v>
      </c>
      <c r="J8" s="416"/>
      <c r="K8" s="480"/>
    </row>
    <row r="9" spans="2:11" ht="12.75">
      <c r="B9" s="82">
        <v>6</v>
      </c>
      <c r="C9" s="82" t="s">
        <v>172</v>
      </c>
      <c r="D9" s="147" t="s">
        <v>117</v>
      </c>
      <c r="E9" s="82" t="s">
        <v>152</v>
      </c>
      <c r="F9" s="98">
        <v>200</v>
      </c>
      <c r="G9" s="99">
        <v>98</v>
      </c>
      <c r="H9" s="100">
        <v>100</v>
      </c>
      <c r="I9" s="79">
        <v>100</v>
      </c>
      <c r="J9" s="101">
        <f aca="true" t="shared" si="0" ref="J9:J23">(SUM(G9:I9)-MIN(G9:I9))/2</f>
        <v>100</v>
      </c>
      <c r="K9" s="181">
        <v>1</v>
      </c>
    </row>
    <row r="10" spans="2:11" ht="12.75">
      <c r="B10" s="35">
        <v>9</v>
      </c>
      <c r="C10" s="35" t="s">
        <v>126</v>
      </c>
      <c r="D10" s="114" t="s">
        <v>101</v>
      </c>
      <c r="E10" s="35" t="s">
        <v>202</v>
      </c>
      <c r="F10" s="90">
        <v>20</v>
      </c>
      <c r="G10" s="6">
        <v>100</v>
      </c>
      <c r="H10" s="3">
        <v>100</v>
      </c>
      <c r="I10" s="5">
        <v>94</v>
      </c>
      <c r="J10" s="142">
        <f t="shared" si="0"/>
        <v>100</v>
      </c>
      <c r="K10" s="182">
        <v>2</v>
      </c>
    </row>
    <row r="11" spans="2:11" ht="12.75">
      <c r="B11" s="35">
        <v>8</v>
      </c>
      <c r="C11" s="35" t="s">
        <v>190</v>
      </c>
      <c r="D11" s="114" t="s">
        <v>101</v>
      </c>
      <c r="E11" s="35" t="s">
        <v>211</v>
      </c>
      <c r="F11" s="90">
        <v>25</v>
      </c>
      <c r="G11" s="6">
        <v>98</v>
      </c>
      <c r="H11" s="3">
        <v>94</v>
      </c>
      <c r="I11" s="5">
        <v>100</v>
      </c>
      <c r="J11" s="142">
        <f>(SUM(G11:I11)-MIN(G11:I11))/2</f>
        <v>99</v>
      </c>
      <c r="K11" s="182">
        <v>3</v>
      </c>
    </row>
    <row r="12" spans="2:11" ht="12.75">
      <c r="B12" s="35">
        <v>3</v>
      </c>
      <c r="C12" s="35" t="s">
        <v>61</v>
      </c>
      <c r="D12" s="114" t="s">
        <v>44</v>
      </c>
      <c r="E12" s="35" t="s">
        <v>200</v>
      </c>
      <c r="F12" s="90">
        <v>60</v>
      </c>
      <c r="G12" s="6">
        <v>98</v>
      </c>
      <c r="H12" s="3">
        <v>100</v>
      </c>
      <c r="I12" s="5">
        <v>94</v>
      </c>
      <c r="J12" s="142">
        <f t="shared" si="0"/>
        <v>99</v>
      </c>
      <c r="K12" s="34">
        <v>4</v>
      </c>
    </row>
    <row r="13" spans="2:11" ht="12.75">
      <c r="B13" s="35">
        <v>11</v>
      </c>
      <c r="C13" s="35" t="s">
        <v>204</v>
      </c>
      <c r="D13" s="114" t="s">
        <v>101</v>
      </c>
      <c r="E13" s="35" t="s">
        <v>205</v>
      </c>
      <c r="F13" s="90">
        <v>60</v>
      </c>
      <c r="G13" s="6">
        <v>100</v>
      </c>
      <c r="H13" s="3">
        <v>89</v>
      </c>
      <c r="I13" s="5">
        <v>98</v>
      </c>
      <c r="J13" s="142">
        <f t="shared" si="0"/>
        <v>99</v>
      </c>
      <c r="K13" s="34">
        <v>5</v>
      </c>
    </row>
    <row r="14" spans="2:11" ht="12.75">
      <c r="B14" s="35">
        <v>2</v>
      </c>
      <c r="C14" s="35" t="s">
        <v>96</v>
      </c>
      <c r="D14" s="114" t="s">
        <v>44</v>
      </c>
      <c r="E14" s="35" t="s">
        <v>97</v>
      </c>
      <c r="F14" s="90">
        <v>100</v>
      </c>
      <c r="G14" s="6">
        <v>95</v>
      </c>
      <c r="H14" s="3">
        <v>100</v>
      </c>
      <c r="I14" s="5">
        <v>94</v>
      </c>
      <c r="J14" s="142">
        <f t="shared" si="0"/>
        <v>97.5</v>
      </c>
      <c r="K14" s="34">
        <v>6</v>
      </c>
    </row>
    <row r="15" spans="2:11" ht="12.75">
      <c r="B15" s="35">
        <v>1</v>
      </c>
      <c r="C15" s="35" t="s">
        <v>95</v>
      </c>
      <c r="D15" s="114" t="s">
        <v>44</v>
      </c>
      <c r="E15" s="35" t="s">
        <v>199</v>
      </c>
      <c r="F15" s="90">
        <v>60</v>
      </c>
      <c r="G15" s="6">
        <v>100</v>
      </c>
      <c r="H15" s="3">
        <v>93</v>
      </c>
      <c r="I15" s="5">
        <v>88</v>
      </c>
      <c r="J15" s="142">
        <f>(SUM(G15:I15)-MIN(G15:I15))/2</f>
        <v>96.5</v>
      </c>
      <c r="K15" s="34">
        <v>7</v>
      </c>
    </row>
    <row r="16" spans="2:11" ht="12.75">
      <c r="B16" s="35">
        <v>4</v>
      </c>
      <c r="C16" s="35" t="s">
        <v>98</v>
      </c>
      <c r="D16" s="114" t="s">
        <v>44</v>
      </c>
      <c r="E16" s="35" t="s">
        <v>99</v>
      </c>
      <c r="F16" s="90">
        <v>100</v>
      </c>
      <c r="G16" s="6">
        <v>94</v>
      </c>
      <c r="H16" s="3">
        <v>98</v>
      </c>
      <c r="I16" s="5">
        <v>94</v>
      </c>
      <c r="J16" s="142">
        <f>(SUM(G16:I16)-MIN(G16:I16))/2</f>
        <v>96</v>
      </c>
      <c r="K16" s="34">
        <v>8</v>
      </c>
    </row>
    <row r="17" spans="2:11" ht="12.75">
      <c r="B17" s="35">
        <v>15</v>
      </c>
      <c r="C17" s="35" t="s">
        <v>224</v>
      </c>
      <c r="D17" s="114" t="s">
        <v>167</v>
      </c>
      <c r="E17" s="35" t="s">
        <v>210</v>
      </c>
      <c r="F17" s="90">
        <v>72</v>
      </c>
      <c r="G17" s="6">
        <v>92</v>
      </c>
      <c r="H17" s="3">
        <v>90</v>
      </c>
      <c r="I17" s="5">
        <v>100</v>
      </c>
      <c r="J17" s="142">
        <f>(SUM(G17:I17)-MIN(G17:I17))/2</f>
        <v>96</v>
      </c>
      <c r="K17" s="34">
        <v>9</v>
      </c>
    </row>
    <row r="18" spans="2:11" ht="12.75">
      <c r="B18" s="35">
        <v>7</v>
      </c>
      <c r="C18" s="35" t="s">
        <v>186</v>
      </c>
      <c r="D18" s="114" t="s">
        <v>117</v>
      </c>
      <c r="E18" s="35" t="s">
        <v>152</v>
      </c>
      <c r="F18" s="90">
        <v>200</v>
      </c>
      <c r="G18" s="6">
        <v>98</v>
      </c>
      <c r="H18" s="3">
        <v>88</v>
      </c>
      <c r="I18" s="5">
        <v>94</v>
      </c>
      <c r="J18" s="142">
        <f t="shared" si="0"/>
        <v>96</v>
      </c>
      <c r="K18" s="34">
        <v>10</v>
      </c>
    </row>
    <row r="19" spans="2:11" ht="12.75">
      <c r="B19" s="35">
        <v>13</v>
      </c>
      <c r="C19" s="35" t="s">
        <v>207</v>
      </c>
      <c r="D19" s="114" t="s">
        <v>167</v>
      </c>
      <c r="E19" s="35" t="s">
        <v>208</v>
      </c>
      <c r="F19" s="90">
        <v>24</v>
      </c>
      <c r="G19" s="6">
        <v>94</v>
      </c>
      <c r="H19" s="3">
        <v>83</v>
      </c>
      <c r="I19" s="5">
        <v>98</v>
      </c>
      <c r="J19" s="142">
        <f t="shared" si="0"/>
        <v>96</v>
      </c>
      <c r="K19" s="34">
        <v>11</v>
      </c>
    </row>
    <row r="20" spans="2:11" ht="12.75">
      <c r="B20" s="35">
        <v>12</v>
      </c>
      <c r="C20" s="35" t="s">
        <v>206</v>
      </c>
      <c r="D20" s="114" t="s">
        <v>101</v>
      </c>
      <c r="E20" s="35" t="s">
        <v>212</v>
      </c>
      <c r="F20" s="90">
        <v>25</v>
      </c>
      <c r="G20" s="6">
        <v>89</v>
      </c>
      <c r="H20" s="3">
        <v>87</v>
      </c>
      <c r="I20" s="5">
        <v>100</v>
      </c>
      <c r="J20" s="142">
        <f t="shared" si="0"/>
        <v>94.5</v>
      </c>
      <c r="K20" s="34">
        <v>12</v>
      </c>
    </row>
    <row r="21" spans="2:11" ht="12.75">
      <c r="B21" s="35">
        <v>5</v>
      </c>
      <c r="C21" s="35" t="s">
        <v>72</v>
      </c>
      <c r="D21" s="114" t="s">
        <v>44</v>
      </c>
      <c r="E21" s="35" t="s">
        <v>201</v>
      </c>
      <c r="F21" s="90">
        <v>50</v>
      </c>
      <c r="G21" s="6">
        <v>79</v>
      </c>
      <c r="H21" s="3">
        <v>94</v>
      </c>
      <c r="I21" s="5">
        <v>94</v>
      </c>
      <c r="J21" s="142">
        <f t="shared" si="0"/>
        <v>94</v>
      </c>
      <c r="K21" s="34">
        <v>13</v>
      </c>
    </row>
    <row r="22" spans="2:11" ht="12.75">
      <c r="B22" s="35">
        <v>14</v>
      </c>
      <c r="C22" s="35" t="s">
        <v>209</v>
      </c>
      <c r="D22" s="114" t="s">
        <v>167</v>
      </c>
      <c r="E22" s="35" t="s">
        <v>306</v>
      </c>
      <c r="F22" s="90">
        <v>30</v>
      </c>
      <c r="G22" s="108">
        <v>92</v>
      </c>
      <c r="H22" s="109">
        <v>66</v>
      </c>
      <c r="I22" s="110">
        <v>94</v>
      </c>
      <c r="J22" s="142">
        <f t="shared" si="0"/>
        <v>93</v>
      </c>
      <c r="K22" s="169">
        <v>14</v>
      </c>
    </row>
    <row r="23" spans="2:11" ht="13.5" thickBot="1">
      <c r="B23" s="36">
        <v>10</v>
      </c>
      <c r="C23" s="36" t="s">
        <v>214</v>
      </c>
      <c r="D23" s="115" t="s">
        <v>101</v>
      </c>
      <c r="E23" s="36" t="s">
        <v>203</v>
      </c>
      <c r="F23" s="91">
        <v>30</v>
      </c>
      <c r="G23" s="25">
        <v>94</v>
      </c>
      <c r="H23" s="26">
        <v>88</v>
      </c>
      <c r="I23" s="32">
        <v>89</v>
      </c>
      <c r="J23" s="143">
        <f t="shared" si="0"/>
        <v>91.5</v>
      </c>
      <c r="K23" s="42">
        <v>15</v>
      </c>
    </row>
    <row r="24" ht="13.5" thickBot="1"/>
    <row r="25" spans="3:11" ht="13.5" thickBot="1">
      <c r="C25" s="67" t="s">
        <v>11</v>
      </c>
      <c r="D25" s="467" t="s">
        <v>18</v>
      </c>
      <c r="E25" s="473"/>
      <c r="F25" s="468"/>
      <c r="G25" s="460" t="s">
        <v>19</v>
      </c>
      <c r="H25" s="438"/>
      <c r="I25" s="446" t="s">
        <v>20</v>
      </c>
      <c r="J25" s="437"/>
      <c r="K25" s="438"/>
    </row>
    <row r="26" spans="3:11" ht="19.5" customHeight="1">
      <c r="C26" s="449" t="s">
        <v>29</v>
      </c>
      <c r="D26" s="474" t="s">
        <v>341</v>
      </c>
      <c r="E26" s="475"/>
      <c r="F26" s="476"/>
      <c r="G26" s="420" t="s">
        <v>303</v>
      </c>
      <c r="H26" s="422"/>
      <c r="I26" s="367"/>
      <c r="J26" s="470"/>
      <c r="K26" s="453"/>
    </row>
    <row r="27" spans="3:11" ht="19.5" customHeight="1">
      <c r="C27" s="450" t="s">
        <v>15</v>
      </c>
      <c r="D27" s="454" t="s">
        <v>342</v>
      </c>
      <c r="E27" s="455"/>
      <c r="F27" s="456"/>
      <c r="G27" s="428" t="s">
        <v>454</v>
      </c>
      <c r="H27" s="430"/>
      <c r="I27" s="385"/>
      <c r="J27" s="386"/>
      <c r="K27" s="464"/>
    </row>
    <row r="28" spans="3:11" ht="19.5" customHeight="1">
      <c r="C28" s="450"/>
      <c r="D28" s="454" t="s">
        <v>343</v>
      </c>
      <c r="E28" s="455"/>
      <c r="F28" s="456"/>
      <c r="G28" s="428" t="s">
        <v>304</v>
      </c>
      <c r="H28" s="430"/>
      <c r="I28" s="385"/>
      <c r="J28" s="386"/>
      <c r="K28" s="464"/>
    </row>
    <row r="29" spans="3:11" ht="19.5" customHeight="1">
      <c r="C29" s="450"/>
      <c r="D29" s="454"/>
      <c r="E29" s="455"/>
      <c r="F29" s="456"/>
      <c r="G29" s="454"/>
      <c r="H29" s="456"/>
      <c r="I29" s="389"/>
      <c r="J29" s="390"/>
      <c r="K29" s="391"/>
    </row>
    <row r="30" spans="3:11" ht="19.5" customHeight="1">
      <c r="C30" s="450" t="s">
        <v>21</v>
      </c>
      <c r="D30" s="454" t="s">
        <v>339</v>
      </c>
      <c r="E30" s="455"/>
      <c r="F30" s="456"/>
      <c r="G30" s="428" t="s">
        <v>338</v>
      </c>
      <c r="H30" s="430"/>
      <c r="I30" s="385"/>
      <c r="J30" s="386"/>
      <c r="K30" s="464"/>
    </row>
    <row r="31" spans="3:11" ht="19.5" customHeight="1" thickBot="1">
      <c r="C31" s="451" t="s">
        <v>23</v>
      </c>
      <c r="D31" s="457" t="s">
        <v>344</v>
      </c>
      <c r="E31" s="458"/>
      <c r="F31" s="459"/>
      <c r="G31" s="431" t="s">
        <v>302</v>
      </c>
      <c r="H31" s="419"/>
      <c r="I31" s="387"/>
      <c r="J31" s="388"/>
      <c r="K31" s="466"/>
    </row>
  </sheetData>
  <mergeCells count="29">
    <mergeCell ref="I25:K25"/>
    <mergeCell ref="F7:F8"/>
    <mergeCell ref="D25:F25"/>
    <mergeCell ref="B7:B8"/>
    <mergeCell ref="C7:C8"/>
    <mergeCell ref="D7:D8"/>
    <mergeCell ref="E7:E8"/>
    <mergeCell ref="D26:F26"/>
    <mergeCell ref="D27:F27"/>
    <mergeCell ref="G7:I7"/>
    <mergeCell ref="J7:J8"/>
    <mergeCell ref="G26:H26"/>
    <mergeCell ref="I26:K26"/>
    <mergeCell ref="G27:H27"/>
    <mergeCell ref="I27:K27"/>
    <mergeCell ref="K7:K8"/>
    <mergeCell ref="G25:H25"/>
    <mergeCell ref="D28:F28"/>
    <mergeCell ref="D29:F29"/>
    <mergeCell ref="G30:H30"/>
    <mergeCell ref="I30:K30"/>
    <mergeCell ref="G28:H28"/>
    <mergeCell ref="I28:K28"/>
    <mergeCell ref="G29:H29"/>
    <mergeCell ref="I29:K29"/>
    <mergeCell ref="G31:H31"/>
    <mergeCell ref="I31:K31"/>
    <mergeCell ref="D30:F30"/>
    <mergeCell ref="D31:F31"/>
  </mergeCells>
  <printOptions/>
  <pageMargins left="0.43" right="0.31" top="0.47" bottom="0.53" header="0.5" footer="0.5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9"/>
  <sheetViews>
    <sheetView workbookViewId="0" topLeftCell="A3">
      <selection activeCell="C9" sqref="C9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7.625" style="0" customWidth="1"/>
    <col min="5" max="5" width="21.75390625" style="0" customWidth="1"/>
    <col min="7" max="11" width="4.75390625" style="1" customWidth="1"/>
    <col min="12" max="12" width="11.00390625" style="0" customWidth="1"/>
    <col min="13" max="13" width="7.125" style="0" customWidth="1"/>
    <col min="14" max="14" width="7.625" style="0" customWidth="1"/>
    <col min="15" max="15" width="7.375" style="0" customWidth="1"/>
    <col min="16" max="16" width="11.125" style="0" customWidth="1"/>
  </cols>
  <sheetData>
    <row r="2" spans="2:15" ht="18">
      <c r="B2" s="7"/>
      <c r="D2" s="28"/>
      <c r="G2"/>
      <c r="L2" s="1"/>
      <c r="N2" s="24"/>
      <c r="O2" s="24"/>
    </row>
    <row r="3" spans="3:15" ht="15">
      <c r="C3" s="30"/>
      <c r="D3" s="29" t="s">
        <v>26</v>
      </c>
      <c r="F3" s="30"/>
      <c r="G3" s="30"/>
      <c r="H3" s="31"/>
      <c r="I3" s="31"/>
      <c r="J3" s="31"/>
      <c r="K3" s="31"/>
      <c r="L3" s="31"/>
      <c r="M3" s="30"/>
      <c r="N3" s="24"/>
      <c r="O3" s="24"/>
    </row>
    <row r="4" spans="2:15" ht="15">
      <c r="B4" s="29" t="s">
        <v>30</v>
      </c>
      <c r="D4" s="28"/>
      <c r="E4" s="29"/>
      <c r="G4"/>
      <c r="L4" s="1"/>
      <c r="N4" s="24"/>
      <c r="O4" s="24"/>
    </row>
    <row r="5" spans="4:15" ht="18.75">
      <c r="D5" s="356"/>
      <c r="E5" s="7" t="s">
        <v>39</v>
      </c>
      <c r="G5"/>
      <c r="L5" s="1"/>
      <c r="N5" s="24"/>
      <c r="O5" s="24"/>
    </row>
    <row r="6" spans="7:15" ht="13.5" thickBot="1">
      <c r="G6"/>
      <c r="L6" s="1"/>
      <c r="N6" s="24"/>
      <c r="O6" s="24"/>
    </row>
    <row r="7" spans="2:18" ht="12.75" customHeight="1" thickBot="1">
      <c r="B7" s="417" t="s">
        <v>35</v>
      </c>
      <c r="C7" s="415" t="s">
        <v>1</v>
      </c>
      <c r="D7" s="410" t="s">
        <v>2</v>
      </c>
      <c r="E7" s="415" t="s">
        <v>3</v>
      </c>
      <c r="F7" s="410" t="s">
        <v>42</v>
      </c>
      <c r="G7" s="412" t="s">
        <v>9</v>
      </c>
      <c r="H7" s="413"/>
      <c r="I7" s="413"/>
      <c r="J7" s="413"/>
      <c r="K7" s="414"/>
      <c r="L7" s="415" t="s">
        <v>4</v>
      </c>
      <c r="M7" s="398" t="s">
        <v>11</v>
      </c>
      <c r="N7" s="399"/>
      <c r="O7" s="400"/>
      <c r="P7" s="410" t="s">
        <v>12</v>
      </c>
      <c r="Q7" s="415" t="s">
        <v>7</v>
      </c>
      <c r="R7" s="396" t="s">
        <v>8</v>
      </c>
    </row>
    <row r="8" spans="2:18" s="2" customFormat="1" ht="38.25" customHeight="1" thickBot="1">
      <c r="B8" s="404"/>
      <c r="C8" s="402"/>
      <c r="D8" s="401"/>
      <c r="E8" s="402"/>
      <c r="F8" s="401"/>
      <c r="G8" s="21">
        <v>1</v>
      </c>
      <c r="H8" s="22">
        <v>2</v>
      </c>
      <c r="I8" s="22">
        <v>3</v>
      </c>
      <c r="J8" s="22">
        <v>4</v>
      </c>
      <c r="K8" s="23">
        <v>5</v>
      </c>
      <c r="L8" s="402"/>
      <c r="M8" s="21">
        <v>1</v>
      </c>
      <c r="N8" s="22">
        <v>2</v>
      </c>
      <c r="O8" s="23">
        <v>3</v>
      </c>
      <c r="P8" s="401"/>
      <c r="Q8" s="402"/>
      <c r="R8" s="403"/>
    </row>
    <row r="9" spans="2:18" s="2" customFormat="1" ht="15.75" customHeight="1" thickBot="1">
      <c r="B9" s="128">
        <v>9</v>
      </c>
      <c r="C9" s="355" t="s">
        <v>445</v>
      </c>
      <c r="D9" s="161" t="s">
        <v>44</v>
      </c>
      <c r="E9" s="128" t="s">
        <v>144</v>
      </c>
      <c r="F9" s="162">
        <v>22</v>
      </c>
      <c r="G9" s="347">
        <v>86</v>
      </c>
      <c r="H9" s="112">
        <v>88</v>
      </c>
      <c r="I9" s="112">
        <v>85</v>
      </c>
      <c r="J9" s="112">
        <v>89</v>
      </c>
      <c r="K9" s="113">
        <v>82</v>
      </c>
      <c r="L9" s="353">
        <f>(SUM(G9:K9)-(MAX(G9:K9,G9:K9)+MIN(G9:K9)))/3</f>
        <v>86.33333333333333</v>
      </c>
      <c r="M9" s="160">
        <v>89</v>
      </c>
      <c r="N9" s="160">
        <v>0</v>
      </c>
      <c r="O9" s="160">
        <v>0</v>
      </c>
      <c r="P9" s="163">
        <f>(SUM(M9:O9)-MIN(M9:O9))/2</f>
        <v>44.5</v>
      </c>
      <c r="Q9" s="130">
        <f>L9+P9</f>
        <v>130.83333333333331</v>
      </c>
      <c r="R9" s="160">
        <v>9</v>
      </c>
    </row>
    <row r="10" spans="2:18" ht="12.75">
      <c r="B10" s="83">
        <v>5</v>
      </c>
      <c r="C10" s="83" t="s">
        <v>138</v>
      </c>
      <c r="D10" s="98" t="s">
        <v>139</v>
      </c>
      <c r="E10" s="83" t="s">
        <v>140</v>
      </c>
      <c r="F10" s="125">
        <v>40</v>
      </c>
      <c r="G10" s="78">
        <v>93</v>
      </c>
      <c r="H10" s="76">
        <v>95</v>
      </c>
      <c r="I10" s="76">
        <v>93</v>
      </c>
      <c r="J10" s="76">
        <v>95</v>
      </c>
      <c r="K10" s="77">
        <v>96</v>
      </c>
      <c r="L10" s="86">
        <f aca="true" t="shared" si="0" ref="L10:L20">(SUM(G10:K10)-(MAX(G10:K10,G10:K10)+MIN(G10:K10)))/3</f>
        <v>94.33333333333333</v>
      </c>
      <c r="M10" s="348">
        <v>100</v>
      </c>
      <c r="N10" s="348">
        <v>100</v>
      </c>
      <c r="O10" s="348">
        <v>93</v>
      </c>
      <c r="P10" s="101">
        <f aca="true" t="shared" si="1" ref="P10:P18">(SUM(M10:O10)-MIN(M10:O10))/2</f>
        <v>100</v>
      </c>
      <c r="Q10" s="86">
        <f aca="true" t="shared" si="2" ref="Q10:Q20">L10+P10</f>
        <v>194.33333333333331</v>
      </c>
      <c r="R10" s="348">
        <v>1</v>
      </c>
    </row>
    <row r="11" spans="2:18" ht="12.75">
      <c r="B11" s="37">
        <v>1</v>
      </c>
      <c r="C11" s="37" t="s">
        <v>109</v>
      </c>
      <c r="D11" s="90" t="s">
        <v>117</v>
      </c>
      <c r="E11" s="37" t="s">
        <v>125</v>
      </c>
      <c r="F11" s="126">
        <v>144</v>
      </c>
      <c r="G11" s="16">
        <v>98</v>
      </c>
      <c r="H11" s="4">
        <v>97</v>
      </c>
      <c r="I11" s="4">
        <v>97</v>
      </c>
      <c r="J11" s="4">
        <v>97</v>
      </c>
      <c r="K11" s="17">
        <v>97</v>
      </c>
      <c r="L11" s="43">
        <f>(SUM(G11:K11)-(MAX(G11:K11,G11:K11)+MIN(G11:K11)))/3</f>
        <v>97</v>
      </c>
      <c r="M11" s="119">
        <v>94</v>
      </c>
      <c r="N11" s="119">
        <v>93</v>
      </c>
      <c r="O11" s="119">
        <v>100</v>
      </c>
      <c r="P11" s="142">
        <f t="shared" si="1"/>
        <v>97</v>
      </c>
      <c r="Q11" s="47">
        <f t="shared" si="2"/>
        <v>194</v>
      </c>
      <c r="R11" s="119">
        <v>2</v>
      </c>
    </row>
    <row r="12" spans="2:18" ht="12.75">
      <c r="B12" s="37">
        <v>2</v>
      </c>
      <c r="C12" s="37" t="s">
        <v>134</v>
      </c>
      <c r="D12" s="90" t="s">
        <v>101</v>
      </c>
      <c r="E12" s="37" t="s">
        <v>51</v>
      </c>
      <c r="F12" s="126">
        <v>48</v>
      </c>
      <c r="G12" s="16">
        <v>94</v>
      </c>
      <c r="H12" s="4">
        <v>96</v>
      </c>
      <c r="I12" s="4">
        <v>97</v>
      </c>
      <c r="J12" s="4">
        <v>94</v>
      </c>
      <c r="K12" s="17">
        <v>93</v>
      </c>
      <c r="L12" s="43">
        <f>(SUM(G12:K12)-(MAX(G12:K12,G12:K12)+MIN(G12:K12)))/3</f>
        <v>94.66666666666667</v>
      </c>
      <c r="M12" s="119">
        <v>87</v>
      </c>
      <c r="N12" s="119">
        <v>94</v>
      </c>
      <c r="O12" s="119">
        <v>95</v>
      </c>
      <c r="P12" s="142">
        <f t="shared" si="1"/>
        <v>94.5</v>
      </c>
      <c r="Q12" s="47">
        <f t="shared" si="2"/>
        <v>189.16666666666669</v>
      </c>
      <c r="R12" s="119">
        <v>3</v>
      </c>
    </row>
    <row r="13" spans="2:18" ht="12.75">
      <c r="B13" s="37">
        <v>6</v>
      </c>
      <c r="C13" s="37" t="s">
        <v>141</v>
      </c>
      <c r="D13" s="90" t="s">
        <v>112</v>
      </c>
      <c r="E13" s="37" t="s">
        <v>438</v>
      </c>
      <c r="F13" s="126">
        <v>24</v>
      </c>
      <c r="G13" s="16">
        <v>91</v>
      </c>
      <c r="H13" s="4">
        <v>90</v>
      </c>
      <c r="I13" s="4">
        <v>87</v>
      </c>
      <c r="J13" s="4">
        <v>87</v>
      </c>
      <c r="K13" s="17">
        <v>86</v>
      </c>
      <c r="L13" s="43">
        <f t="shared" si="0"/>
        <v>88</v>
      </c>
      <c r="M13" s="119">
        <v>91</v>
      </c>
      <c r="N13" s="119">
        <v>100</v>
      </c>
      <c r="O13" s="119">
        <v>100</v>
      </c>
      <c r="P13" s="142">
        <f t="shared" si="1"/>
        <v>100</v>
      </c>
      <c r="Q13" s="47">
        <f t="shared" si="2"/>
        <v>188</v>
      </c>
      <c r="R13" s="119">
        <v>4</v>
      </c>
    </row>
    <row r="14" spans="2:18" ht="12.75">
      <c r="B14" s="37">
        <v>3</v>
      </c>
      <c r="C14" s="37" t="s">
        <v>135</v>
      </c>
      <c r="D14" s="90" t="s">
        <v>101</v>
      </c>
      <c r="E14" s="37" t="s">
        <v>136</v>
      </c>
      <c r="F14" s="126">
        <v>50</v>
      </c>
      <c r="G14" s="16">
        <v>91</v>
      </c>
      <c r="H14" s="4">
        <v>92</v>
      </c>
      <c r="I14" s="4">
        <v>94</v>
      </c>
      <c r="J14" s="4">
        <v>94</v>
      </c>
      <c r="K14" s="17">
        <v>89</v>
      </c>
      <c r="L14" s="43">
        <f t="shared" si="0"/>
        <v>92.33333333333333</v>
      </c>
      <c r="M14" s="119">
        <v>88</v>
      </c>
      <c r="N14" s="119">
        <v>93</v>
      </c>
      <c r="O14" s="119">
        <v>92</v>
      </c>
      <c r="P14" s="142">
        <f t="shared" si="1"/>
        <v>92.5</v>
      </c>
      <c r="Q14" s="47">
        <f t="shared" si="2"/>
        <v>184.83333333333331</v>
      </c>
      <c r="R14" s="119">
        <v>5</v>
      </c>
    </row>
    <row r="15" spans="2:18" ht="12.75">
      <c r="B15" s="37">
        <v>8</v>
      </c>
      <c r="C15" s="37" t="s">
        <v>143</v>
      </c>
      <c r="D15" s="90" t="s">
        <v>44</v>
      </c>
      <c r="E15" s="37" t="s">
        <v>51</v>
      </c>
      <c r="F15" s="126">
        <v>45</v>
      </c>
      <c r="G15" s="16">
        <v>82</v>
      </c>
      <c r="H15" s="4">
        <v>88</v>
      </c>
      <c r="I15" s="4">
        <v>84</v>
      </c>
      <c r="J15" s="4">
        <v>88</v>
      </c>
      <c r="K15" s="17">
        <v>83</v>
      </c>
      <c r="L15" s="43">
        <f t="shared" si="0"/>
        <v>85</v>
      </c>
      <c r="M15" s="119">
        <v>100</v>
      </c>
      <c r="N15" s="119">
        <v>93</v>
      </c>
      <c r="O15" s="119">
        <v>94</v>
      </c>
      <c r="P15" s="142">
        <f t="shared" si="1"/>
        <v>97</v>
      </c>
      <c r="Q15" s="47">
        <f t="shared" si="2"/>
        <v>182</v>
      </c>
      <c r="R15" s="119">
        <v>6</v>
      </c>
    </row>
    <row r="16" spans="2:18" ht="12.75">
      <c r="B16" s="37">
        <v>7</v>
      </c>
      <c r="C16" s="37" t="s">
        <v>111</v>
      </c>
      <c r="D16" s="90" t="s">
        <v>112</v>
      </c>
      <c r="E16" s="37" t="s">
        <v>142</v>
      </c>
      <c r="F16" s="126">
        <v>20</v>
      </c>
      <c r="G16" s="16">
        <v>86</v>
      </c>
      <c r="H16" s="4">
        <v>84</v>
      </c>
      <c r="I16" s="4">
        <v>81</v>
      </c>
      <c r="J16" s="4">
        <v>84</v>
      </c>
      <c r="K16" s="17">
        <v>84</v>
      </c>
      <c r="L16" s="43">
        <f t="shared" si="0"/>
        <v>84</v>
      </c>
      <c r="M16" s="119">
        <v>92</v>
      </c>
      <c r="N16" s="119">
        <v>100</v>
      </c>
      <c r="O16" s="119">
        <v>94</v>
      </c>
      <c r="P16" s="142">
        <f t="shared" si="1"/>
        <v>97</v>
      </c>
      <c r="Q16" s="47">
        <f t="shared" si="2"/>
        <v>181</v>
      </c>
      <c r="R16" s="119">
        <v>7</v>
      </c>
    </row>
    <row r="17" spans="2:18" ht="12.75">
      <c r="B17" s="37">
        <v>4</v>
      </c>
      <c r="C17" s="37" t="s">
        <v>430</v>
      </c>
      <c r="D17" s="90" t="s">
        <v>101</v>
      </c>
      <c r="E17" s="37" t="s">
        <v>137</v>
      </c>
      <c r="F17" s="126">
        <v>40</v>
      </c>
      <c r="G17" s="16">
        <v>86</v>
      </c>
      <c r="H17" s="4">
        <v>87</v>
      </c>
      <c r="I17" s="4">
        <v>88</v>
      </c>
      <c r="J17" s="4">
        <v>88</v>
      </c>
      <c r="K17" s="17">
        <v>83</v>
      </c>
      <c r="L17" s="43">
        <f t="shared" si="0"/>
        <v>87</v>
      </c>
      <c r="M17" s="119">
        <v>80</v>
      </c>
      <c r="N17" s="119">
        <v>95</v>
      </c>
      <c r="O17" s="119">
        <v>92</v>
      </c>
      <c r="P17" s="142">
        <f t="shared" si="1"/>
        <v>93.5</v>
      </c>
      <c r="Q17" s="47">
        <f t="shared" si="2"/>
        <v>180.5</v>
      </c>
      <c r="R17" s="119">
        <v>8</v>
      </c>
    </row>
    <row r="18" spans="2:18" ht="12.75">
      <c r="B18" s="37">
        <v>10</v>
      </c>
      <c r="C18" s="37" t="s">
        <v>431</v>
      </c>
      <c r="D18" s="90" t="s">
        <v>432</v>
      </c>
      <c r="E18" s="37" t="s">
        <v>433</v>
      </c>
      <c r="F18" s="126">
        <v>48</v>
      </c>
      <c r="G18" s="16">
        <v>0</v>
      </c>
      <c r="H18" s="4">
        <v>0</v>
      </c>
      <c r="I18" s="4">
        <v>0</v>
      </c>
      <c r="J18" s="4">
        <v>0</v>
      </c>
      <c r="K18" s="17">
        <v>0</v>
      </c>
      <c r="L18" s="47">
        <f t="shared" si="0"/>
        <v>0</v>
      </c>
      <c r="M18" s="119">
        <v>0</v>
      </c>
      <c r="N18" s="119">
        <v>0</v>
      </c>
      <c r="O18" s="119">
        <v>0</v>
      </c>
      <c r="P18" s="142">
        <f t="shared" si="1"/>
        <v>0</v>
      </c>
      <c r="Q18" s="47">
        <f t="shared" si="2"/>
        <v>0</v>
      </c>
      <c r="R18" s="119"/>
    </row>
    <row r="19" spans="2:18" ht="12.75">
      <c r="B19" s="37">
        <v>11</v>
      </c>
      <c r="C19" s="37" t="s">
        <v>434</v>
      </c>
      <c r="D19" s="90" t="s">
        <v>432</v>
      </c>
      <c r="E19" s="37" t="s">
        <v>435</v>
      </c>
      <c r="F19" s="126">
        <v>25</v>
      </c>
      <c r="G19" s="16">
        <v>0</v>
      </c>
      <c r="H19" s="4">
        <v>0</v>
      </c>
      <c r="I19" s="4">
        <v>0</v>
      </c>
      <c r="J19" s="4">
        <v>0</v>
      </c>
      <c r="K19" s="17">
        <v>0</v>
      </c>
      <c r="L19" s="47">
        <f t="shared" si="0"/>
        <v>0</v>
      </c>
      <c r="M19" s="119">
        <v>0</v>
      </c>
      <c r="N19" s="119">
        <v>0</v>
      </c>
      <c r="O19" s="119">
        <v>0</v>
      </c>
      <c r="P19" s="142">
        <v>0</v>
      </c>
      <c r="Q19" s="47">
        <f t="shared" si="2"/>
        <v>0</v>
      </c>
      <c r="R19" s="119"/>
    </row>
    <row r="20" spans="2:18" ht="13.5" thickBot="1">
      <c r="B20" s="38">
        <v>12</v>
      </c>
      <c r="C20" s="38" t="s">
        <v>436</v>
      </c>
      <c r="D20" s="91" t="s">
        <v>432</v>
      </c>
      <c r="E20" s="38" t="s">
        <v>437</v>
      </c>
      <c r="F20" s="127">
        <v>30</v>
      </c>
      <c r="G20" s="49">
        <v>0</v>
      </c>
      <c r="H20" s="50">
        <v>0</v>
      </c>
      <c r="I20" s="50">
        <v>0</v>
      </c>
      <c r="J20" s="50">
        <v>0</v>
      </c>
      <c r="K20" s="51">
        <v>0</v>
      </c>
      <c r="L20" s="54">
        <f t="shared" si="0"/>
        <v>0</v>
      </c>
      <c r="M20" s="120">
        <v>0</v>
      </c>
      <c r="N20" s="120">
        <v>0</v>
      </c>
      <c r="O20" s="120">
        <v>0</v>
      </c>
      <c r="P20" s="143">
        <v>0</v>
      </c>
      <c r="Q20" s="54">
        <f t="shared" si="2"/>
        <v>0</v>
      </c>
      <c r="R20" s="120"/>
    </row>
    <row r="22" ht="13.5" thickBot="1"/>
    <row r="23" spans="3:18" ht="13.5" thickBot="1">
      <c r="C23" s="56" t="s">
        <v>27</v>
      </c>
      <c r="D23" s="460" t="s">
        <v>18</v>
      </c>
      <c r="E23" s="438"/>
      <c r="F23" s="446" t="s">
        <v>19</v>
      </c>
      <c r="G23" s="433"/>
      <c r="H23" s="460" t="s">
        <v>20</v>
      </c>
      <c r="I23" s="437"/>
      <c r="J23" s="438"/>
      <c r="K23" s="446" t="s">
        <v>11</v>
      </c>
      <c r="L23" s="433"/>
      <c r="M23" s="460" t="s">
        <v>18</v>
      </c>
      <c r="N23" s="437"/>
      <c r="O23" s="438"/>
      <c r="P23" s="61" t="s">
        <v>19</v>
      </c>
      <c r="Q23" s="467" t="s">
        <v>20</v>
      </c>
      <c r="R23" s="468"/>
    </row>
    <row r="24" spans="3:18" ht="19.5" customHeight="1">
      <c r="C24" s="434" t="s">
        <v>28</v>
      </c>
      <c r="D24" s="483" t="s">
        <v>385</v>
      </c>
      <c r="E24" s="484"/>
      <c r="F24" s="420" t="s">
        <v>354</v>
      </c>
      <c r="G24" s="422"/>
      <c r="H24" s="420"/>
      <c r="I24" s="421"/>
      <c r="J24" s="422"/>
      <c r="K24" s="426" t="s">
        <v>29</v>
      </c>
      <c r="L24" s="427"/>
      <c r="M24" s="474" t="s">
        <v>341</v>
      </c>
      <c r="N24" s="475"/>
      <c r="O24" s="476"/>
      <c r="P24" s="435" t="s">
        <v>303</v>
      </c>
      <c r="Q24" s="469"/>
      <c r="R24" s="453"/>
    </row>
    <row r="25" spans="3:18" ht="19.5" customHeight="1">
      <c r="C25" s="436">
        <v>2</v>
      </c>
      <c r="D25" s="428" t="s">
        <v>350</v>
      </c>
      <c r="E25" s="430"/>
      <c r="F25" s="428" t="s">
        <v>386</v>
      </c>
      <c r="G25" s="430"/>
      <c r="H25" s="428"/>
      <c r="I25" s="429"/>
      <c r="J25" s="430"/>
      <c r="K25" s="442" t="s">
        <v>15</v>
      </c>
      <c r="L25" s="443"/>
      <c r="M25" s="454" t="s">
        <v>342</v>
      </c>
      <c r="N25" s="455"/>
      <c r="O25" s="456"/>
      <c r="P25" s="379" t="s">
        <v>454</v>
      </c>
      <c r="Q25" s="463"/>
      <c r="R25" s="464"/>
    </row>
    <row r="26" spans="3:18" ht="19.5" customHeight="1">
      <c r="C26" s="436">
        <v>3</v>
      </c>
      <c r="D26" s="428" t="s">
        <v>347</v>
      </c>
      <c r="E26" s="430"/>
      <c r="F26" s="428" t="s">
        <v>305</v>
      </c>
      <c r="G26" s="430"/>
      <c r="H26" s="428"/>
      <c r="I26" s="429"/>
      <c r="J26" s="430"/>
      <c r="K26" s="442"/>
      <c r="L26" s="443"/>
      <c r="M26" s="454"/>
      <c r="N26" s="455"/>
      <c r="O26" s="456"/>
      <c r="P26" s="379"/>
      <c r="Q26" s="463"/>
      <c r="R26" s="464"/>
    </row>
    <row r="27" spans="3:18" ht="19.5" customHeight="1">
      <c r="C27" s="436">
        <v>4</v>
      </c>
      <c r="D27" s="428" t="s">
        <v>352</v>
      </c>
      <c r="E27" s="430"/>
      <c r="F27" s="428" t="s">
        <v>387</v>
      </c>
      <c r="G27" s="430"/>
      <c r="H27" s="428"/>
      <c r="I27" s="429"/>
      <c r="J27" s="430"/>
      <c r="K27" s="442"/>
      <c r="L27" s="443"/>
      <c r="M27" s="454"/>
      <c r="N27" s="455"/>
      <c r="O27" s="456"/>
      <c r="P27" s="379"/>
      <c r="Q27" s="463"/>
      <c r="R27" s="464"/>
    </row>
    <row r="28" spans="3:18" ht="19.5" customHeight="1">
      <c r="C28" s="436">
        <v>5</v>
      </c>
      <c r="D28" s="454" t="s">
        <v>307</v>
      </c>
      <c r="E28" s="456"/>
      <c r="F28" s="454" t="s">
        <v>308</v>
      </c>
      <c r="G28" s="456"/>
      <c r="H28" s="428"/>
      <c r="I28" s="429"/>
      <c r="J28" s="430"/>
      <c r="K28" s="442"/>
      <c r="L28" s="443"/>
      <c r="M28" s="454"/>
      <c r="N28" s="455"/>
      <c r="O28" s="456"/>
      <c r="P28" s="379"/>
      <c r="Q28" s="463"/>
      <c r="R28" s="464"/>
    </row>
    <row r="29" spans="3:18" ht="19.5" customHeight="1">
      <c r="C29" s="447" t="s">
        <v>21</v>
      </c>
      <c r="D29" s="428" t="s">
        <v>339</v>
      </c>
      <c r="E29" s="430"/>
      <c r="F29" s="428" t="s">
        <v>338</v>
      </c>
      <c r="G29" s="430"/>
      <c r="H29" s="428"/>
      <c r="I29" s="429"/>
      <c r="J29" s="430"/>
      <c r="K29" s="442"/>
      <c r="L29" s="443"/>
      <c r="M29" s="454"/>
      <c r="N29" s="455"/>
      <c r="O29" s="456"/>
      <c r="P29" s="379"/>
      <c r="Q29" s="463"/>
      <c r="R29" s="464"/>
    </row>
    <row r="30" spans="3:18" ht="19.5" customHeight="1" thickBot="1">
      <c r="C30" s="448" t="s">
        <v>23</v>
      </c>
      <c r="D30" s="431" t="s">
        <v>351</v>
      </c>
      <c r="E30" s="419"/>
      <c r="F30" s="431" t="s">
        <v>389</v>
      </c>
      <c r="G30" s="419"/>
      <c r="H30" s="431"/>
      <c r="I30" s="432"/>
      <c r="J30" s="419"/>
      <c r="K30" s="444" t="s">
        <v>23</v>
      </c>
      <c r="L30" s="445"/>
      <c r="M30" s="431" t="s">
        <v>344</v>
      </c>
      <c r="N30" s="432"/>
      <c r="O30" s="419"/>
      <c r="P30" s="122" t="s">
        <v>302</v>
      </c>
      <c r="Q30" s="465"/>
      <c r="R30" s="466"/>
    </row>
    <row r="32" ht="12.75">
      <c r="D32" s="105"/>
    </row>
    <row r="33" spans="4:7" ht="12.75">
      <c r="D33" s="106"/>
      <c r="E33" s="107"/>
      <c r="F33" s="107"/>
      <c r="G33" s="87"/>
    </row>
    <row r="34" spans="4:7" ht="12.75">
      <c r="D34" s="106"/>
      <c r="E34" s="107"/>
      <c r="F34" s="107"/>
      <c r="G34" s="87"/>
    </row>
    <row r="35" spans="4:7" ht="12.75">
      <c r="D35" s="106"/>
      <c r="E35" s="107"/>
      <c r="F35" s="107"/>
      <c r="G35" s="87"/>
    </row>
    <row r="36" spans="4:7" ht="12.75">
      <c r="D36" s="106"/>
      <c r="E36" s="107"/>
      <c r="F36" s="107"/>
      <c r="G36" s="87"/>
    </row>
    <row r="37" spans="4:7" ht="12.75">
      <c r="D37" s="106"/>
      <c r="E37" s="107"/>
      <c r="F37" s="107"/>
      <c r="G37" s="87"/>
    </row>
    <row r="38" spans="4:7" ht="12.75">
      <c r="D38" s="106"/>
      <c r="E38" s="107"/>
      <c r="F38" s="107"/>
      <c r="G38" s="87"/>
    </row>
    <row r="39" spans="4:7" ht="12.75">
      <c r="D39" s="106"/>
      <c r="E39" s="106"/>
      <c r="F39" s="106"/>
      <c r="G39" s="87"/>
    </row>
  </sheetData>
  <mergeCells count="59">
    <mergeCell ref="F7:F8"/>
    <mergeCell ref="G7:K7"/>
    <mergeCell ref="L7:L8"/>
    <mergeCell ref="B7:B8"/>
    <mergeCell ref="C7:C8"/>
    <mergeCell ref="D7:D8"/>
    <mergeCell ref="E7:E8"/>
    <mergeCell ref="D23:E23"/>
    <mergeCell ref="F23:G23"/>
    <mergeCell ref="H23:J23"/>
    <mergeCell ref="K23:L23"/>
    <mergeCell ref="P7:P8"/>
    <mergeCell ref="Q7:Q8"/>
    <mergeCell ref="M7:O7"/>
    <mergeCell ref="M24:O24"/>
    <mergeCell ref="Q24:R24"/>
    <mergeCell ref="R7:R8"/>
    <mergeCell ref="M23:O23"/>
    <mergeCell ref="Q23:R23"/>
    <mergeCell ref="M25:O25"/>
    <mergeCell ref="Q25:R25"/>
    <mergeCell ref="D24:E24"/>
    <mergeCell ref="F24:G24"/>
    <mergeCell ref="D25:E25"/>
    <mergeCell ref="F25:G25"/>
    <mergeCell ref="H25:J25"/>
    <mergeCell ref="K25:L25"/>
    <mergeCell ref="H24:J24"/>
    <mergeCell ref="K24:L24"/>
    <mergeCell ref="D26:E26"/>
    <mergeCell ref="F26:G26"/>
    <mergeCell ref="H26:J26"/>
    <mergeCell ref="K26:L26"/>
    <mergeCell ref="M28:O28"/>
    <mergeCell ref="Q28:R28"/>
    <mergeCell ref="D27:E27"/>
    <mergeCell ref="F27:G27"/>
    <mergeCell ref="H27:J27"/>
    <mergeCell ref="K27:L27"/>
    <mergeCell ref="M26:O26"/>
    <mergeCell ref="Q26:R26"/>
    <mergeCell ref="M27:O27"/>
    <mergeCell ref="Q27:R27"/>
    <mergeCell ref="M29:O29"/>
    <mergeCell ref="Q29:R29"/>
    <mergeCell ref="D28:E28"/>
    <mergeCell ref="F28:G28"/>
    <mergeCell ref="D29:E29"/>
    <mergeCell ref="F29:G29"/>
    <mergeCell ref="H29:J29"/>
    <mergeCell ref="K29:L29"/>
    <mergeCell ref="H28:J28"/>
    <mergeCell ref="K28:L28"/>
    <mergeCell ref="M30:O30"/>
    <mergeCell ref="Q30:R30"/>
    <mergeCell ref="D30:E30"/>
    <mergeCell ref="F30:G30"/>
    <mergeCell ref="H30:J30"/>
    <mergeCell ref="K30:L30"/>
  </mergeCells>
  <printOptions/>
  <pageMargins left="0.31" right="0.38" top="0.5" bottom="0.53" header="0.5" footer="0.5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8"/>
  <sheetViews>
    <sheetView workbookViewId="0" topLeftCell="F1">
      <selection activeCell="T22" sqref="T22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7.625" style="0" customWidth="1"/>
    <col min="4" max="4" width="9.125" style="1" customWidth="1"/>
    <col min="5" max="5" width="23.625" style="0" customWidth="1"/>
    <col min="7" max="11" width="4.75390625" style="1" customWidth="1"/>
    <col min="12" max="12" width="11.00390625" style="0" customWidth="1"/>
    <col min="13" max="14" width="7.125" style="0" customWidth="1"/>
    <col min="15" max="15" width="7.25390625" style="0" customWidth="1"/>
    <col min="16" max="16" width="10.00390625" style="0" customWidth="1"/>
  </cols>
  <sheetData>
    <row r="2" spans="2:15" ht="18">
      <c r="B2" s="7"/>
      <c r="D2" s="103"/>
      <c r="G2"/>
      <c r="L2" s="1"/>
      <c r="N2" s="24"/>
      <c r="O2" s="24"/>
    </row>
    <row r="3" spans="3:15" ht="15">
      <c r="C3" s="30"/>
      <c r="F3" s="80" t="s">
        <v>26</v>
      </c>
      <c r="G3" s="30"/>
      <c r="H3" s="31"/>
      <c r="I3" s="31"/>
      <c r="J3" s="31"/>
      <c r="K3" s="31"/>
      <c r="L3" s="31"/>
      <c r="M3" s="30"/>
      <c r="N3" s="24"/>
      <c r="O3" s="24"/>
    </row>
    <row r="4" spans="2:15" ht="15">
      <c r="B4" s="29" t="s">
        <v>30</v>
      </c>
      <c r="D4" s="103"/>
      <c r="E4" s="29"/>
      <c r="G4"/>
      <c r="L4" s="1"/>
      <c r="N4" s="24"/>
      <c r="O4" s="24"/>
    </row>
    <row r="5" spans="5:15" ht="18">
      <c r="E5" s="7" t="s">
        <v>40</v>
      </c>
      <c r="G5"/>
      <c r="L5" s="1"/>
      <c r="N5" s="24"/>
      <c r="O5" s="24"/>
    </row>
    <row r="6" spans="7:15" ht="13.5" thickBot="1">
      <c r="G6"/>
      <c r="L6" s="1"/>
      <c r="N6" s="24"/>
      <c r="O6" s="24"/>
    </row>
    <row r="7" spans="2:18" ht="12.75" customHeight="1" thickBot="1">
      <c r="B7" s="417" t="s">
        <v>35</v>
      </c>
      <c r="C7" s="415" t="s">
        <v>1</v>
      </c>
      <c r="D7" s="410" t="s">
        <v>2</v>
      </c>
      <c r="E7" s="415" t="s">
        <v>3</v>
      </c>
      <c r="F7" s="410" t="s">
        <v>42</v>
      </c>
      <c r="G7" s="412" t="s">
        <v>9</v>
      </c>
      <c r="H7" s="413"/>
      <c r="I7" s="413"/>
      <c r="J7" s="413"/>
      <c r="K7" s="414"/>
      <c r="L7" s="415" t="s">
        <v>4</v>
      </c>
      <c r="M7" s="398" t="s">
        <v>11</v>
      </c>
      <c r="N7" s="399"/>
      <c r="O7" s="400"/>
      <c r="P7" s="410" t="s">
        <v>12</v>
      </c>
      <c r="Q7" s="415" t="s">
        <v>7</v>
      </c>
      <c r="R7" s="396" t="s">
        <v>8</v>
      </c>
    </row>
    <row r="8" spans="2:18" s="2" customFormat="1" ht="38.25" customHeight="1" thickBot="1">
      <c r="B8" s="404"/>
      <c r="C8" s="402"/>
      <c r="D8" s="401"/>
      <c r="E8" s="402"/>
      <c r="F8" s="401"/>
      <c r="G8" s="21">
        <v>1</v>
      </c>
      <c r="H8" s="22">
        <v>2</v>
      </c>
      <c r="I8" s="22">
        <v>3</v>
      </c>
      <c r="J8" s="22">
        <v>4</v>
      </c>
      <c r="K8" s="23">
        <v>5</v>
      </c>
      <c r="L8" s="402"/>
      <c r="M8" s="21">
        <v>1</v>
      </c>
      <c r="N8" s="22">
        <v>2</v>
      </c>
      <c r="O8" s="23">
        <v>3</v>
      </c>
      <c r="P8" s="401"/>
      <c r="Q8" s="402"/>
      <c r="R8" s="403"/>
    </row>
    <row r="9" spans="2:18" ht="12.75">
      <c r="B9" s="82">
        <v>3</v>
      </c>
      <c r="C9" s="83" t="s">
        <v>204</v>
      </c>
      <c r="D9" s="84" t="s">
        <v>101</v>
      </c>
      <c r="E9" s="83" t="s">
        <v>216</v>
      </c>
      <c r="F9" s="85">
        <v>50</v>
      </c>
      <c r="G9" s="78">
        <v>93</v>
      </c>
      <c r="H9" s="76">
        <v>91</v>
      </c>
      <c r="I9" s="76">
        <v>94</v>
      </c>
      <c r="J9" s="76">
        <v>96</v>
      </c>
      <c r="K9" s="77">
        <v>91</v>
      </c>
      <c r="L9" s="132">
        <f aca="true" t="shared" si="0" ref="L9:L18">(SUM(G9:K9)-(MAX(G9:K9,G9:K9)+MIN(G9:K9)))/3</f>
        <v>92.66666666666667</v>
      </c>
      <c r="M9" s="78">
        <v>98</v>
      </c>
      <c r="N9" s="76">
        <v>100</v>
      </c>
      <c r="O9" s="77">
        <v>100</v>
      </c>
      <c r="P9" s="88">
        <f aca="true" t="shared" si="1" ref="P9:P18">(SUM(M9:O9)-MIN(M9:O9))/2</f>
        <v>100</v>
      </c>
      <c r="Q9" s="86">
        <f aca="true" t="shared" si="2" ref="Q9:Q18">L9+P9</f>
        <v>192.66666666666669</v>
      </c>
      <c r="R9" s="392">
        <v>1</v>
      </c>
    </row>
    <row r="10" spans="2:18" ht="12.75">
      <c r="B10" s="35">
        <v>4</v>
      </c>
      <c r="C10" s="37" t="s">
        <v>190</v>
      </c>
      <c r="D10" s="70" t="s">
        <v>101</v>
      </c>
      <c r="E10" s="37" t="s">
        <v>216</v>
      </c>
      <c r="F10" s="74">
        <v>50</v>
      </c>
      <c r="G10" s="16">
        <v>90</v>
      </c>
      <c r="H10" s="4">
        <v>89</v>
      </c>
      <c r="I10" s="4">
        <v>92</v>
      </c>
      <c r="J10" s="4">
        <v>89</v>
      </c>
      <c r="K10" s="17">
        <v>88</v>
      </c>
      <c r="L10" s="354">
        <f t="shared" si="0"/>
        <v>89.33333333333333</v>
      </c>
      <c r="M10" s="16">
        <v>89</v>
      </c>
      <c r="N10" s="4">
        <v>100</v>
      </c>
      <c r="O10" s="17">
        <v>100</v>
      </c>
      <c r="P10" s="46">
        <f t="shared" si="1"/>
        <v>100</v>
      </c>
      <c r="Q10" s="47">
        <f t="shared" si="2"/>
        <v>189.33333333333331</v>
      </c>
      <c r="R10" s="393">
        <v>2</v>
      </c>
    </row>
    <row r="11" spans="2:18" ht="12.75">
      <c r="B11" s="35">
        <v>5</v>
      </c>
      <c r="C11" s="37" t="s">
        <v>70</v>
      </c>
      <c r="D11" s="70" t="s">
        <v>44</v>
      </c>
      <c r="E11" s="37" t="s">
        <v>217</v>
      </c>
      <c r="F11" s="74">
        <v>36</v>
      </c>
      <c r="G11" s="16">
        <v>96</v>
      </c>
      <c r="H11" s="4">
        <v>93</v>
      </c>
      <c r="I11" s="4">
        <v>91</v>
      </c>
      <c r="J11" s="4">
        <v>96</v>
      </c>
      <c r="K11" s="17">
        <v>94</v>
      </c>
      <c r="L11" s="354">
        <f>(SUM(G11:K11)-(MAX(G11:K11,G11:K11)+MIN(G11:K11)))/3</f>
        <v>94.33333333333333</v>
      </c>
      <c r="M11" s="16">
        <v>93</v>
      </c>
      <c r="N11" s="4">
        <v>95</v>
      </c>
      <c r="O11" s="17">
        <v>94</v>
      </c>
      <c r="P11" s="46">
        <f>(SUM(M11:O11)-MIN(M11:O11))/2</f>
        <v>94.5</v>
      </c>
      <c r="Q11" s="47">
        <f>L11+P11</f>
        <v>188.83333333333331</v>
      </c>
      <c r="R11" s="393">
        <v>3</v>
      </c>
    </row>
    <row r="12" spans="2:18" ht="12.75">
      <c r="B12" s="35">
        <v>2</v>
      </c>
      <c r="C12" s="37" t="s">
        <v>214</v>
      </c>
      <c r="D12" s="70" t="s">
        <v>101</v>
      </c>
      <c r="E12" s="37" t="s">
        <v>215</v>
      </c>
      <c r="F12" s="74">
        <v>50</v>
      </c>
      <c r="G12" s="16">
        <v>92</v>
      </c>
      <c r="H12" s="4">
        <v>90</v>
      </c>
      <c r="I12" s="4">
        <v>91</v>
      </c>
      <c r="J12" s="4">
        <v>91</v>
      </c>
      <c r="K12" s="17">
        <v>92</v>
      </c>
      <c r="L12" s="354">
        <f t="shared" si="0"/>
        <v>91.33333333333333</v>
      </c>
      <c r="M12" s="16">
        <v>89</v>
      </c>
      <c r="N12" s="4">
        <v>100</v>
      </c>
      <c r="O12" s="17">
        <v>95</v>
      </c>
      <c r="P12" s="46">
        <f t="shared" si="1"/>
        <v>97.5</v>
      </c>
      <c r="Q12" s="47">
        <f t="shared" si="2"/>
        <v>188.83333333333331</v>
      </c>
      <c r="R12" s="48">
        <v>4</v>
      </c>
    </row>
    <row r="13" spans="2:18" ht="12.75">
      <c r="B13" s="35">
        <v>1</v>
      </c>
      <c r="C13" s="37" t="s">
        <v>444</v>
      </c>
      <c r="D13" s="69" t="s">
        <v>101</v>
      </c>
      <c r="E13" s="37" t="s">
        <v>213</v>
      </c>
      <c r="F13" s="74">
        <v>30</v>
      </c>
      <c r="G13" s="16">
        <v>87</v>
      </c>
      <c r="H13" s="4">
        <v>86</v>
      </c>
      <c r="I13" s="4">
        <v>90</v>
      </c>
      <c r="J13" s="4">
        <v>88</v>
      </c>
      <c r="K13" s="17">
        <v>88</v>
      </c>
      <c r="L13" s="354">
        <f t="shared" si="0"/>
        <v>87.66666666666667</v>
      </c>
      <c r="M13" s="16">
        <v>71</v>
      </c>
      <c r="N13" s="4">
        <v>95</v>
      </c>
      <c r="O13" s="17">
        <v>91</v>
      </c>
      <c r="P13" s="46">
        <f t="shared" si="1"/>
        <v>93</v>
      </c>
      <c r="Q13" s="47">
        <f t="shared" si="2"/>
        <v>180.66666666666669</v>
      </c>
      <c r="R13" s="48">
        <v>5</v>
      </c>
    </row>
    <row r="14" spans="2:18" ht="12.75">
      <c r="B14" s="35">
        <v>6</v>
      </c>
      <c r="C14" s="37" t="s">
        <v>218</v>
      </c>
      <c r="D14" s="69" t="s">
        <v>44</v>
      </c>
      <c r="E14" s="37" t="s">
        <v>219</v>
      </c>
      <c r="F14" s="74">
        <v>33</v>
      </c>
      <c r="G14" s="16">
        <v>86</v>
      </c>
      <c r="H14" s="4">
        <v>91</v>
      </c>
      <c r="I14" s="4">
        <v>89</v>
      </c>
      <c r="J14" s="4">
        <v>92</v>
      </c>
      <c r="K14" s="17">
        <v>89</v>
      </c>
      <c r="L14" s="354">
        <f t="shared" si="0"/>
        <v>89.66666666666667</v>
      </c>
      <c r="M14" s="16">
        <v>88</v>
      </c>
      <c r="N14" s="4">
        <v>90</v>
      </c>
      <c r="O14" s="17">
        <v>83</v>
      </c>
      <c r="P14" s="46">
        <f t="shared" si="1"/>
        <v>89</v>
      </c>
      <c r="Q14" s="47">
        <f t="shared" si="2"/>
        <v>178.66666666666669</v>
      </c>
      <c r="R14" s="48">
        <v>6</v>
      </c>
    </row>
    <row r="15" spans="2:18" ht="12.75">
      <c r="B15" s="351">
        <v>7</v>
      </c>
      <c r="C15" s="128" t="s">
        <v>220</v>
      </c>
      <c r="D15" s="185" t="s">
        <v>44</v>
      </c>
      <c r="E15" s="128" t="s">
        <v>221</v>
      </c>
      <c r="F15" s="352">
        <v>35</v>
      </c>
      <c r="G15" s="347">
        <v>80</v>
      </c>
      <c r="H15" s="112">
        <v>83</v>
      </c>
      <c r="I15" s="112">
        <v>79</v>
      </c>
      <c r="J15" s="112">
        <v>82</v>
      </c>
      <c r="K15" s="113">
        <v>79</v>
      </c>
      <c r="L15" s="350">
        <f t="shared" si="0"/>
        <v>80.33333333333333</v>
      </c>
      <c r="M15" s="347">
        <v>93</v>
      </c>
      <c r="N15" s="112">
        <v>89</v>
      </c>
      <c r="O15" s="113">
        <v>84</v>
      </c>
      <c r="P15" s="129">
        <f t="shared" si="1"/>
        <v>91</v>
      </c>
      <c r="Q15" s="130">
        <f t="shared" si="2"/>
        <v>171.33333333333331</v>
      </c>
      <c r="R15" s="123">
        <v>7</v>
      </c>
    </row>
    <row r="16" spans="2:18" ht="12.75">
      <c r="B16" s="35">
        <v>8</v>
      </c>
      <c r="C16" s="37" t="s">
        <v>439</v>
      </c>
      <c r="D16" s="69" t="s">
        <v>432</v>
      </c>
      <c r="E16" s="37" t="s">
        <v>137</v>
      </c>
      <c r="F16" s="74">
        <v>40</v>
      </c>
      <c r="G16" s="16">
        <v>0</v>
      </c>
      <c r="H16" s="4">
        <v>0</v>
      </c>
      <c r="I16" s="4">
        <v>0</v>
      </c>
      <c r="J16" s="4">
        <v>0</v>
      </c>
      <c r="K16" s="17">
        <v>0</v>
      </c>
      <c r="L16" s="144">
        <f t="shared" si="0"/>
        <v>0</v>
      </c>
      <c r="M16" s="16">
        <v>0</v>
      </c>
      <c r="N16" s="4">
        <v>0</v>
      </c>
      <c r="O16" s="17">
        <v>0</v>
      </c>
      <c r="P16" s="46">
        <f t="shared" si="1"/>
        <v>0</v>
      </c>
      <c r="Q16" s="47">
        <f t="shared" si="2"/>
        <v>0</v>
      </c>
      <c r="R16" s="48"/>
    </row>
    <row r="17" spans="2:18" ht="12.75">
      <c r="B17" s="35">
        <v>9</v>
      </c>
      <c r="C17" s="37" t="s">
        <v>440</v>
      </c>
      <c r="D17" s="69" t="s">
        <v>432</v>
      </c>
      <c r="E17" s="37" t="s">
        <v>441</v>
      </c>
      <c r="F17" s="74">
        <v>20</v>
      </c>
      <c r="G17" s="16">
        <v>0</v>
      </c>
      <c r="H17" s="4">
        <v>0</v>
      </c>
      <c r="I17" s="4">
        <v>0</v>
      </c>
      <c r="J17" s="4">
        <v>0</v>
      </c>
      <c r="K17" s="17">
        <v>0</v>
      </c>
      <c r="L17" s="144">
        <f t="shared" si="0"/>
        <v>0</v>
      </c>
      <c r="M17" s="16">
        <v>0</v>
      </c>
      <c r="N17" s="4">
        <v>0</v>
      </c>
      <c r="O17" s="17">
        <v>0</v>
      </c>
      <c r="P17" s="46">
        <f t="shared" si="1"/>
        <v>0</v>
      </c>
      <c r="Q17" s="47">
        <f t="shared" si="2"/>
        <v>0</v>
      </c>
      <c r="R17" s="48"/>
    </row>
    <row r="18" spans="2:18" ht="13.5" thickBot="1">
      <c r="B18" s="36">
        <v>10</v>
      </c>
      <c r="C18" s="38" t="s">
        <v>442</v>
      </c>
      <c r="D18" s="68" t="s">
        <v>432</v>
      </c>
      <c r="E18" s="38" t="s">
        <v>443</v>
      </c>
      <c r="F18" s="75">
        <v>25</v>
      </c>
      <c r="G18" s="49">
        <v>0</v>
      </c>
      <c r="H18" s="50">
        <v>0</v>
      </c>
      <c r="I18" s="50">
        <v>0</v>
      </c>
      <c r="J18" s="50">
        <v>0</v>
      </c>
      <c r="K18" s="51">
        <v>0</v>
      </c>
      <c r="L18" s="133">
        <f t="shared" si="0"/>
        <v>0</v>
      </c>
      <c r="M18" s="49">
        <v>0</v>
      </c>
      <c r="N18" s="50">
        <v>0</v>
      </c>
      <c r="O18" s="51">
        <v>0</v>
      </c>
      <c r="P18" s="53">
        <f t="shared" si="1"/>
        <v>0</v>
      </c>
      <c r="Q18" s="54">
        <f t="shared" si="2"/>
        <v>0</v>
      </c>
      <c r="R18" s="55"/>
    </row>
    <row r="20" ht="13.5" thickBot="1"/>
    <row r="21" spans="3:18" ht="19.5" customHeight="1" thickBot="1">
      <c r="C21" s="56" t="s">
        <v>27</v>
      </c>
      <c r="D21" s="460" t="s">
        <v>18</v>
      </c>
      <c r="E21" s="438"/>
      <c r="F21" s="446" t="s">
        <v>19</v>
      </c>
      <c r="G21" s="433"/>
      <c r="H21" s="460" t="s">
        <v>20</v>
      </c>
      <c r="I21" s="437"/>
      <c r="J21" s="438"/>
      <c r="K21" s="446" t="s">
        <v>11</v>
      </c>
      <c r="L21" s="433"/>
      <c r="M21" s="460" t="s">
        <v>18</v>
      </c>
      <c r="N21" s="437"/>
      <c r="O21" s="438"/>
      <c r="P21" s="61" t="s">
        <v>19</v>
      </c>
      <c r="Q21" s="467" t="s">
        <v>20</v>
      </c>
      <c r="R21" s="468"/>
    </row>
    <row r="22" spans="3:18" ht="19.5" customHeight="1">
      <c r="C22" s="57" t="s">
        <v>28</v>
      </c>
      <c r="D22" s="483" t="s">
        <v>385</v>
      </c>
      <c r="E22" s="484"/>
      <c r="F22" s="420" t="s">
        <v>354</v>
      </c>
      <c r="G22" s="422"/>
      <c r="H22" s="420"/>
      <c r="I22" s="421"/>
      <c r="J22" s="422"/>
      <c r="K22" s="426" t="s">
        <v>29</v>
      </c>
      <c r="L22" s="427"/>
      <c r="M22" s="474" t="s">
        <v>341</v>
      </c>
      <c r="N22" s="475"/>
      <c r="O22" s="476"/>
      <c r="P22" s="435" t="s">
        <v>303</v>
      </c>
      <c r="Q22" s="469"/>
      <c r="R22" s="453"/>
    </row>
    <row r="23" spans="3:18" ht="19.5" customHeight="1">
      <c r="C23" s="58">
        <v>2</v>
      </c>
      <c r="D23" s="428" t="s">
        <v>350</v>
      </c>
      <c r="E23" s="430"/>
      <c r="F23" s="428" t="s">
        <v>386</v>
      </c>
      <c r="G23" s="430"/>
      <c r="H23" s="428"/>
      <c r="I23" s="429"/>
      <c r="J23" s="430"/>
      <c r="K23" s="442" t="s">
        <v>15</v>
      </c>
      <c r="L23" s="443"/>
      <c r="M23" s="454" t="s">
        <v>342</v>
      </c>
      <c r="N23" s="455"/>
      <c r="O23" s="456"/>
      <c r="P23" s="379" t="s">
        <v>454</v>
      </c>
      <c r="Q23" s="463"/>
      <c r="R23" s="464"/>
    </row>
    <row r="24" spans="3:18" ht="19.5" customHeight="1">
      <c r="C24" s="58">
        <v>3</v>
      </c>
      <c r="D24" s="428" t="s">
        <v>347</v>
      </c>
      <c r="E24" s="430"/>
      <c r="F24" s="428" t="s">
        <v>305</v>
      </c>
      <c r="G24" s="430"/>
      <c r="H24" s="428"/>
      <c r="I24" s="429"/>
      <c r="J24" s="430"/>
      <c r="K24" s="442"/>
      <c r="L24" s="443"/>
      <c r="M24" s="454"/>
      <c r="N24" s="455"/>
      <c r="O24" s="456"/>
      <c r="P24" s="379"/>
      <c r="Q24" s="463"/>
      <c r="R24" s="464"/>
    </row>
    <row r="25" spans="3:18" ht="19.5" customHeight="1">
      <c r="C25" s="58">
        <v>4</v>
      </c>
      <c r="D25" s="428" t="s">
        <v>352</v>
      </c>
      <c r="E25" s="430"/>
      <c r="F25" s="428" t="s">
        <v>387</v>
      </c>
      <c r="G25" s="430"/>
      <c r="H25" s="428"/>
      <c r="I25" s="429"/>
      <c r="J25" s="430"/>
      <c r="K25" s="442"/>
      <c r="L25" s="443"/>
      <c r="M25" s="454"/>
      <c r="N25" s="455"/>
      <c r="O25" s="456"/>
      <c r="P25" s="379"/>
      <c r="Q25" s="463"/>
      <c r="R25" s="464"/>
    </row>
    <row r="26" spans="3:18" ht="19.5" customHeight="1">
      <c r="C26" s="58">
        <v>5</v>
      </c>
      <c r="D26" s="454" t="s">
        <v>307</v>
      </c>
      <c r="E26" s="456"/>
      <c r="F26" s="454" t="s">
        <v>308</v>
      </c>
      <c r="G26" s="456"/>
      <c r="H26" s="428"/>
      <c r="I26" s="429"/>
      <c r="J26" s="430"/>
      <c r="K26" s="442"/>
      <c r="L26" s="443"/>
      <c r="M26" s="454"/>
      <c r="N26" s="455"/>
      <c r="O26" s="456"/>
      <c r="P26" s="379"/>
      <c r="Q26" s="463"/>
      <c r="R26" s="464"/>
    </row>
    <row r="27" spans="3:18" ht="19.5" customHeight="1">
      <c r="C27" s="58" t="s">
        <v>21</v>
      </c>
      <c r="D27" s="428" t="s">
        <v>339</v>
      </c>
      <c r="E27" s="430"/>
      <c r="F27" s="428" t="s">
        <v>338</v>
      </c>
      <c r="G27" s="430"/>
      <c r="H27" s="428"/>
      <c r="I27" s="429"/>
      <c r="J27" s="430"/>
      <c r="K27" s="442"/>
      <c r="L27" s="443"/>
      <c r="M27" s="454"/>
      <c r="N27" s="455"/>
      <c r="O27" s="456"/>
      <c r="P27" s="379"/>
      <c r="Q27" s="463"/>
      <c r="R27" s="464"/>
    </row>
    <row r="28" spans="3:18" ht="19.5" customHeight="1" thickBot="1">
      <c r="C28" s="59" t="s">
        <v>23</v>
      </c>
      <c r="D28" s="431" t="s">
        <v>351</v>
      </c>
      <c r="E28" s="419"/>
      <c r="F28" s="431" t="s">
        <v>389</v>
      </c>
      <c r="G28" s="419"/>
      <c r="H28" s="431"/>
      <c r="I28" s="432"/>
      <c r="J28" s="419"/>
      <c r="K28" s="444" t="s">
        <v>23</v>
      </c>
      <c r="L28" s="445"/>
      <c r="M28" s="431" t="s">
        <v>344</v>
      </c>
      <c r="N28" s="432"/>
      <c r="O28" s="419"/>
      <c r="P28" s="122" t="s">
        <v>302</v>
      </c>
      <c r="Q28" s="465"/>
      <c r="R28" s="466"/>
    </row>
  </sheetData>
  <mergeCells count="59">
    <mergeCell ref="F7:F8"/>
    <mergeCell ref="G7:K7"/>
    <mergeCell ref="L7:L8"/>
    <mergeCell ref="B7:B8"/>
    <mergeCell ref="C7:C8"/>
    <mergeCell ref="D7:D8"/>
    <mergeCell ref="E7:E8"/>
    <mergeCell ref="D21:E21"/>
    <mergeCell ref="F21:G21"/>
    <mergeCell ref="H21:J21"/>
    <mergeCell ref="K21:L21"/>
    <mergeCell ref="P7:P8"/>
    <mergeCell ref="Q7:Q8"/>
    <mergeCell ref="M7:O7"/>
    <mergeCell ref="M22:O22"/>
    <mergeCell ref="Q22:R22"/>
    <mergeCell ref="R7:R8"/>
    <mergeCell ref="M21:O21"/>
    <mergeCell ref="Q21:R21"/>
    <mergeCell ref="M23:O23"/>
    <mergeCell ref="Q23:R23"/>
    <mergeCell ref="D22:E22"/>
    <mergeCell ref="F22:G22"/>
    <mergeCell ref="D23:E23"/>
    <mergeCell ref="F23:G23"/>
    <mergeCell ref="H23:J23"/>
    <mergeCell ref="K23:L23"/>
    <mergeCell ref="H22:J22"/>
    <mergeCell ref="K22:L22"/>
    <mergeCell ref="D24:E24"/>
    <mergeCell ref="F24:G24"/>
    <mergeCell ref="H24:J24"/>
    <mergeCell ref="K24:L24"/>
    <mergeCell ref="M26:O26"/>
    <mergeCell ref="Q26:R26"/>
    <mergeCell ref="D25:E25"/>
    <mergeCell ref="F25:G25"/>
    <mergeCell ref="H25:J25"/>
    <mergeCell ref="K25:L25"/>
    <mergeCell ref="M24:O24"/>
    <mergeCell ref="Q24:R24"/>
    <mergeCell ref="M25:O25"/>
    <mergeCell ref="Q25:R25"/>
    <mergeCell ref="M27:O27"/>
    <mergeCell ref="Q27:R27"/>
    <mergeCell ref="D26:E26"/>
    <mergeCell ref="F26:G26"/>
    <mergeCell ref="D27:E27"/>
    <mergeCell ref="F27:G27"/>
    <mergeCell ref="H27:J27"/>
    <mergeCell ref="K27:L27"/>
    <mergeCell ref="H26:J26"/>
    <mergeCell ref="K26:L26"/>
    <mergeCell ref="M28:O28"/>
    <mergeCell ref="Q28:R28"/>
    <mergeCell ref="D28:E28"/>
    <mergeCell ref="F28:G28"/>
    <mergeCell ref="H28:J28"/>
    <mergeCell ref="K28:L28"/>
  </mergeCells>
  <printOptions/>
  <pageMargins left="0.28" right="0.38" top="0.51" bottom="0.56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Наталья</cp:lastModifiedBy>
  <cp:lastPrinted>2007-08-01T14:07:35Z</cp:lastPrinted>
  <dcterms:created xsi:type="dcterms:W3CDTF">2007-06-13T11:15:06Z</dcterms:created>
  <dcterms:modified xsi:type="dcterms:W3CDTF">2007-08-01T14:20:43Z</dcterms:modified>
  <cp:category/>
  <cp:version/>
  <cp:contentType/>
  <cp:contentStatus/>
</cp:coreProperties>
</file>