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3800" activeTab="0"/>
  </bookViews>
  <sheets>
    <sheet name="324-я ИАД 176 иап" sheetId="1" r:id="rId1"/>
    <sheet name="324-я ИАД 196 иап" sheetId="2" r:id="rId2"/>
    <sheet name="303-я ИАД 17 иап" sheetId="3" r:id="rId3"/>
    <sheet name="303-я ИАД 18 гвиап" sheetId="4" r:id="rId4"/>
    <sheet name="303-я ИАД 523 иап" sheetId="5" r:id="rId5"/>
    <sheet name="в среднем" sheetId="6" r:id="rId6"/>
  </sheets>
  <definedNames/>
  <calcPr fullCalcOnLoad="1"/>
</workbook>
</file>

<file path=xl/comments1.xml><?xml version="1.0" encoding="utf-8"?>
<comments xmlns="http://schemas.openxmlformats.org/spreadsheetml/2006/main">
  <authors>
    <author>Valentine Prigarin</author>
  </authors>
  <commentList>
    <comment ref="B1" authorId="0">
      <text>
        <r>
          <rPr>
            <b/>
            <sz val="9"/>
            <color indexed="60"/>
            <rFont val="Tahoma"/>
            <family val="2"/>
          </rPr>
          <t>Сейдов, мэйл 4/1-14 : Таким составом начал воевать 176-й полк в начале апреля 1951г., т.е. всего 32 лётчика.</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4/1-14 : В октябре месяце в состав полка прибыли на пополнение лётчики:
Кутоманов из 151-й ГИАД; (28 гвиап)
Андриенко из 151-й ГИАД; (28 гвиап)</t>
        </r>
        <r>
          <rPr>
            <b/>
            <sz val="9"/>
            <rFont val="Tahoma"/>
            <family val="2"/>
          </rPr>
          <t xml:space="preserve">
Точно, они оттуда. Их полк (в составе которого они БВ не выполняли) ушёл с ТВД, а этих двоих преревели в 176 гвиап.</t>
        </r>
        <r>
          <rPr>
            <sz val="9"/>
            <rFont val="Tahoma"/>
            <family val="2"/>
          </rPr>
          <t xml:space="preserve">
</t>
        </r>
      </text>
    </comment>
    <comment ref="L2" authorId="0">
      <text>
        <r>
          <rPr>
            <b/>
            <sz val="9"/>
            <color indexed="60"/>
            <rFont val="Tahoma"/>
            <family val="2"/>
          </rPr>
          <t xml:space="preserve">Сейдов, мэйл 4/1-14 : В мае на пополнение прибыли лётчики ст. л-ты Мороз и Вороной, но откуда они прибыли у меня данных нет. </t>
        </r>
        <r>
          <rPr>
            <b/>
            <sz val="9"/>
            <rFont val="Tahoma"/>
            <family val="2"/>
          </rPr>
          <t xml:space="preserve">
- их в списках других полков нет – значит «извне»</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4/1-14 : вместо Кошеля к-ром АП был назначен п/п-к Вишняков до этого инспектор по технике пилотирования 324-й ИАД</t>
        </r>
        <r>
          <rPr>
            <sz val="9"/>
            <rFont val="Tahoma"/>
            <family val="2"/>
          </rPr>
          <t xml:space="preserve">
</t>
        </r>
      </text>
    </comment>
    <comment ref="L3"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4" authorId="0">
      <text>
        <r>
          <rPr>
            <b/>
            <sz val="9"/>
            <color indexed="60"/>
            <rFont val="Tahoma"/>
            <family val="2"/>
          </rPr>
          <t>Сейдов, мэйл 4/1-14 : На пополнение в апреле месяце в полк из 18 гвиап прибыли два лётчика: ст. л-ты  Зюзь и Кравцов  
Сейдов, мэйл 6/1-14 : То есть, Кравцов убыл из состава 18 гвиап (в 176 гвиап) ещё до того, как тот начал боевые действия в небе Кореи в мае месяце. Я же указал состав 18 гвиап в каком он вступил в боевые действия 9.05.1951г. - Относительно Зюзь И.А. у меня точных данных нет, т.к. мне не удалось его разыскать в своё время, поэтому можно предположить, что он из 18 гвиап попал в состав 176 гвиап одновременно с Кравцовым, т.е. в конце апреля 1951г.</t>
        </r>
        <r>
          <rPr>
            <sz val="9"/>
            <rFont val="Tahoma"/>
            <family val="2"/>
          </rPr>
          <t xml:space="preserve">
</t>
        </r>
      </text>
    </comment>
    <comment ref="L4"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5" authorId="0">
      <text>
        <r>
          <rPr>
            <b/>
            <sz val="9"/>
            <color indexed="60"/>
            <rFont val="Tahoma"/>
            <family val="2"/>
          </rPr>
          <t xml:space="preserve">Сейдов, мэйл 4/1-14 : На пополнение в апреле месяце в полк из 18 гвиап прибыли два лётчика: ст. л-ты  Зюзь и Кравцов  </t>
        </r>
        <r>
          <rPr>
            <sz val="9"/>
            <color indexed="60"/>
            <rFont val="Tahoma"/>
            <family val="2"/>
          </rPr>
          <t xml:space="preserve">
</t>
        </r>
        <r>
          <rPr>
            <b/>
            <sz val="9"/>
            <color indexed="60"/>
            <rFont val="Tahoma"/>
            <family val="2"/>
          </rPr>
          <t>Сейдов, мэйл 6/1-14 : То есть, Кравцов убыл из состава 18 гвиап (в 176 гвиап) ещё до того, как тот начал боевые действия в небе Кореи в мае месяце. Я же указал состав 18 гвиап в каком он вступил в боевые действия 9.05.1951г. - Относительно Зюзь И.А. у меня точных данных нет, т.к. мне не удалось его разыскать в своё время, поэтому можно предположить, что он из 18-го ГИАП попал в состав 176-го ГИАП одновременно с Кравцовым, т.е. в конце апреля 1951г.</t>
        </r>
      </text>
    </comment>
    <comment ref="L5"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t>
        </r>
        <r>
          <rPr>
            <sz val="9"/>
            <rFont val="Tahoma"/>
            <family val="2"/>
          </rPr>
          <t xml:space="preserve">
</t>
        </r>
      </text>
    </comment>
    <comment ref="I6" authorId="0">
      <text>
        <r>
          <rPr>
            <b/>
            <sz val="9"/>
            <color indexed="60"/>
            <rFont val="Tahoma"/>
            <family val="2"/>
          </rPr>
          <t>Сейдов, мэйл 4/1-14 : В октябре месяце в состав полка прибыли на пополнение лётчики:
Кутоманов из 151-й ГИАД; (28 гвиап)
Андриенко из 151-й ГИАД; (28 гвиап)</t>
        </r>
        <r>
          <rPr>
            <b/>
            <sz val="9"/>
            <rFont val="Tahoma"/>
            <family val="2"/>
          </rPr>
          <t xml:space="preserve">
Точно, они оттуда. Их полк (в составе которого они БВ не выполняли) ушёл с ТВД, а этих двоих преревели в 176 гвиап.
</t>
        </r>
        <r>
          <rPr>
            <sz val="9"/>
            <rFont val="Tahoma"/>
            <family val="2"/>
          </rPr>
          <t xml:space="preserve">
</t>
        </r>
      </text>
    </comment>
    <comment ref="L6"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7" authorId="0">
      <text>
        <r>
          <rPr>
            <b/>
            <sz val="9"/>
            <color indexed="60"/>
            <rFont val="Tahoma"/>
            <family val="2"/>
          </rPr>
          <t xml:space="preserve">Сейдов, мэйл 4/1-14 : На пополнение из 17-го ИАП прибыл лётчик ст. л-нт Макаров </t>
        </r>
        <r>
          <rPr>
            <sz val="9"/>
            <rFont val="Tahoma"/>
            <family val="2"/>
          </rPr>
          <t xml:space="preserve">
</t>
        </r>
        <r>
          <rPr>
            <b/>
            <sz val="9"/>
            <rFont val="Tahoma"/>
            <family val="2"/>
          </rPr>
          <t xml:space="preserve">
Точно он оттуда. Он после болезни (кишечной эпидемии) в 17 иап не вернулся. А время его прибытие можно считать по Бычкову, вернувшемуся в свой 17 иап, а Бычков вернулся в </t>
        </r>
        <r>
          <rPr>
            <b/>
            <u val="single"/>
            <sz val="9"/>
            <rFont val="Tahoma"/>
            <family val="2"/>
          </rPr>
          <t xml:space="preserve">сентябре </t>
        </r>
        <r>
          <rPr>
            <b/>
            <sz val="9"/>
            <rFont val="Tahoma"/>
            <family val="2"/>
          </rPr>
          <t xml:space="preserve">1951.
</t>
        </r>
      </text>
    </comment>
    <comment ref="L7"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t>
        </r>
        <r>
          <rPr>
            <sz val="9"/>
            <rFont val="Tahoma"/>
            <family val="2"/>
          </rPr>
          <t xml:space="preserve">
</t>
        </r>
      </text>
    </comment>
    <comment ref="B8" authorId="0">
      <text>
        <r>
          <rPr>
            <b/>
            <sz val="9"/>
            <color indexed="60"/>
            <rFont val="Tahoma"/>
            <family val="2"/>
          </rPr>
          <t>Сейдов, мэйл 4/1-14 : Также в конце апреля 1951 убыл на должность инспектора 324-й ИАД (вместо Вишнякова) м-р Гуляев.</t>
        </r>
        <r>
          <rPr>
            <sz val="9"/>
            <rFont val="Tahoma"/>
            <family val="2"/>
          </rPr>
          <t xml:space="preserve">
</t>
        </r>
      </text>
    </comment>
    <comment ref="L8"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
</t>
        </r>
        <r>
          <rPr>
            <sz val="9"/>
            <rFont val="Tahoma"/>
            <family val="2"/>
          </rPr>
          <t xml:space="preserve">
</t>
        </r>
      </text>
    </comment>
    <comment ref="B9" authorId="0">
      <text>
        <r>
          <rPr>
            <b/>
            <sz val="9"/>
            <color indexed="60"/>
            <rFont val="Tahoma"/>
            <family val="2"/>
          </rPr>
          <t>Сейдов, мэйл 4/1-14 : в конце апреля был заменён к-р полка. Полковник Кошель был отправлен в Союз.</t>
        </r>
      </text>
    </comment>
    <comment ref="L9"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L10" authorId="0">
      <text>
        <r>
          <rPr>
            <b/>
            <sz val="9"/>
            <color indexed="60"/>
            <rFont val="Tahoma"/>
            <family val="2"/>
          </rPr>
          <t xml:space="preserve">Сейдов, мэйл 4/1-14 : В мае на пополнение прибыли лётчики ст. л-ты Мороз и Вороной, но откуда они прибыли у меня данных нет. </t>
        </r>
        <r>
          <rPr>
            <b/>
            <sz val="9"/>
            <rFont val="Tahoma"/>
            <family val="2"/>
          </rPr>
          <t xml:space="preserve">
- их в списках других полков нет – значит «извне»</t>
        </r>
      </text>
    </comment>
    <comment ref="L11" authorId="0">
      <text>
        <r>
          <rPr>
            <b/>
            <sz val="9"/>
            <color indexed="60"/>
            <rFont val="Tahoma"/>
            <family val="2"/>
          </rPr>
          <t xml:space="preserve">Сейдов, мэйл 4/1-14 : в этом месяце на пополнение в полк прибыл из группы генерала Благовещенского ст. л-нт Сердюк </t>
        </r>
        <r>
          <rPr>
            <sz val="9"/>
            <rFont val="Tahoma"/>
            <family val="2"/>
          </rPr>
          <t xml:space="preserve">
</t>
        </r>
        <r>
          <rPr>
            <b/>
            <sz val="9"/>
            <rFont val="Tahoma"/>
            <family val="2"/>
          </rPr>
          <t xml:space="preserve">июнь 1951-го </t>
        </r>
      </text>
    </comment>
    <comment ref="B12" authorId="0">
      <text>
        <r>
          <rPr>
            <b/>
            <sz val="9"/>
            <color indexed="60"/>
            <rFont val="Tahoma"/>
            <family val="2"/>
          </rPr>
          <t>Сейдов, мэйл 4/1-14 : В ноябре месяце убыл в Союз по болезни ст. л-нт Харитонов, в этом же месяце по ранению убыл в Союз и ст. л-нт Меньшиков</t>
        </r>
      </text>
    </comment>
    <comment ref="L12" authorId="0">
      <text>
        <r>
          <rPr>
            <b/>
            <sz val="9"/>
            <color indexed="60"/>
            <rFont val="Tahoma"/>
            <family val="2"/>
          </rPr>
          <t xml:space="preserve">Сейдов, мэйл 4/1-14 : В декабре 1951 на пополнение прибыл ст.л-т Сидельников
</t>
        </r>
        <r>
          <rPr>
            <b/>
            <sz val="9"/>
            <rFont val="Tahoma"/>
            <family val="2"/>
          </rPr>
          <t>Его в списках других иап нет - значит "извне".</t>
        </r>
        <r>
          <rPr>
            <b/>
            <sz val="9"/>
            <color indexed="60"/>
            <rFont val="Tahoma"/>
            <family val="2"/>
          </rPr>
          <t xml:space="preserve"> </t>
        </r>
        <r>
          <rPr>
            <sz val="9"/>
            <rFont val="Tahoma"/>
            <family val="2"/>
          </rPr>
          <t xml:space="preserve">
</t>
        </r>
      </text>
    </comment>
    <comment ref="L13"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B14" authorId="0">
      <text>
        <r>
          <rPr>
            <b/>
            <sz val="9"/>
            <color indexed="60"/>
            <rFont val="Tahoma"/>
            <family val="2"/>
          </rPr>
          <t>Сейдов, мэйл 4/1-14 : 24.04.1951г. был сбит и ранен в бою к-р 3-й АЭ к-н Мурашёв, он попал в госпиталь, затем через некоторое время убыли в Союз на лечение, в полк не вернулся.</t>
        </r>
        <r>
          <rPr>
            <sz val="9"/>
            <rFont val="Tahoma"/>
            <family val="2"/>
          </rPr>
          <t xml:space="preserve">
</t>
        </r>
      </text>
    </comment>
    <comment ref="L14" authorId="0">
      <text>
        <r>
          <rPr>
            <b/>
            <sz val="9"/>
            <color indexed="60"/>
            <rFont val="Tahoma"/>
            <family val="2"/>
          </rPr>
          <t>Сейдов, мэйл 6/1-14 : Филиппов А.В. в октябре месяце 1951 из состава 309-й ИАД</t>
        </r>
        <r>
          <rPr>
            <sz val="9"/>
            <rFont val="Tahoma"/>
            <family val="2"/>
          </rPr>
          <t xml:space="preserve">
</t>
        </r>
      </text>
    </comment>
    <comment ref="L15"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B23" authorId="0">
      <text>
        <r>
          <rPr>
            <b/>
            <sz val="9"/>
            <color indexed="60"/>
            <rFont val="Tahoma"/>
            <family val="2"/>
          </rPr>
          <t>Сейдов, мэйл 4/1-14 : В декабре месяце убыл в Союз по болезни Савин</t>
        </r>
      </text>
    </comment>
    <comment ref="B25" authorId="0">
      <text>
        <r>
          <rPr>
            <b/>
            <sz val="9"/>
            <color indexed="60"/>
            <rFont val="Tahoma"/>
            <family val="2"/>
          </rPr>
          <t>Сейдов, мэйл 4/1-14 : В августе месяце убыли по болезни в Союз ст. л-нт Сорокин Н.А. и к-н Яблоков И.А.</t>
        </r>
        <r>
          <rPr>
            <b/>
            <sz val="9"/>
            <rFont val="Tahoma"/>
            <family val="2"/>
          </rPr>
          <t xml:space="preserve">
1951</t>
        </r>
        <r>
          <rPr>
            <sz val="9"/>
            <rFont val="Tahoma"/>
            <family val="2"/>
          </rPr>
          <t xml:space="preserve">
</t>
        </r>
      </text>
    </comment>
    <comment ref="B29" authorId="0">
      <text>
        <r>
          <rPr>
            <b/>
            <sz val="9"/>
            <color indexed="60"/>
            <rFont val="Tahoma"/>
            <family val="2"/>
          </rPr>
          <t>Сейдов, мэйл 4/1-14 : В ноябре месяце убыл в Союз по болезни ст. л-нт Харитонов, в этом же месяце по ранению убыл в Союз и ст. л-нт Меньшиков</t>
        </r>
        <r>
          <rPr>
            <sz val="9"/>
            <rFont val="Tahoma"/>
            <family val="2"/>
          </rPr>
          <t xml:space="preserve">
</t>
        </r>
      </text>
    </comment>
    <comment ref="B30" authorId="0">
      <text>
        <r>
          <rPr>
            <b/>
            <sz val="9"/>
            <color indexed="60"/>
            <rFont val="Tahoma"/>
            <family val="2"/>
          </rPr>
          <t xml:space="preserve">Сейдов, мэйл 4/1-14 : также в июЛе месяце по болезни убыли в Союз ст. л-нт Шанин В.С., к-н Щипицин А.Л. </t>
        </r>
        <r>
          <rPr>
            <sz val="9"/>
            <rFont val="Tahoma"/>
            <family val="2"/>
          </rPr>
          <t xml:space="preserve">
</t>
        </r>
      </text>
    </comment>
    <comment ref="B32" authorId="0">
      <text>
        <r>
          <rPr>
            <b/>
            <sz val="9"/>
            <color indexed="60"/>
            <rFont val="Tahoma"/>
            <family val="2"/>
          </rPr>
          <t>Сейдов, мэйл 4/1-14 : также в июЛе месяце по болезни убыли в Союз ст. л-нт Шанин В.С., к-н Щипицин А.Л</t>
        </r>
        <r>
          <rPr>
            <b/>
            <sz val="9"/>
            <rFont val="Tahoma"/>
            <family val="2"/>
          </rPr>
          <t xml:space="preserve">. </t>
        </r>
      </text>
    </comment>
    <comment ref="B33" authorId="0">
      <text>
        <r>
          <rPr>
            <b/>
            <sz val="9"/>
            <color indexed="60"/>
            <rFont val="Tahoma"/>
            <family val="2"/>
          </rPr>
          <t>Сейдов, мэйл 4/1-14 : В августе месяце убыли по болезни в Союз ст. л-нт Сорокин Н.А. и к-н Яблоков И.А.</t>
        </r>
        <r>
          <rPr>
            <b/>
            <sz val="9"/>
            <rFont val="Tahoma"/>
            <family val="2"/>
          </rPr>
          <t xml:space="preserve">
1951</t>
        </r>
        <r>
          <rPr>
            <sz val="9"/>
            <rFont val="Tahoma"/>
            <family val="2"/>
          </rPr>
          <t xml:space="preserve">
</t>
        </r>
      </text>
    </comment>
    <comment ref="P13" authorId="0">
      <text>
        <r>
          <rPr>
            <b/>
            <sz val="9"/>
            <color indexed="60"/>
            <rFont val="Tahoma"/>
            <family val="2"/>
          </rPr>
          <t xml:space="preserve"> - Сейдов, мэйл 4/1-14 :  в конце апреля 1951 убыл на должность инспектора 324-й ИАД (вместо Вишнякова) м-р Гуляев.
- Сейдов, мэйл 4/1-14 : в конце апреля был заменён к-р полка. Полковник Кошель был отправлен в Союз.
- Сейдов, мэйл 4/1-14 : 24.04.1951г. был сбит и ранен в бою к-р 3-й АЭ к-н Мурашёв, он попал в госпиталь, затем через некоторое время убыли в Союз на лечение, в полк не вернулся.</t>
        </r>
        <r>
          <rPr>
            <b/>
            <sz val="9"/>
            <rFont val="Tahoma"/>
            <family val="0"/>
          </rPr>
          <t xml:space="preserve">
- Никитченко сбит, погиб  3 апреля 1951
- Слабкин  сбит, погиб  9 апреля 1951
</t>
        </r>
      </text>
    </comment>
    <comment ref="C15" authorId="0">
      <text>
        <r>
          <rPr>
            <b/>
            <sz val="9"/>
            <rFont val="Tahoma"/>
            <family val="0"/>
          </rPr>
          <t xml:space="preserve">Негодяев сбит (возможно дружественной ЗА) 23 июня 1951
</t>
        </r>
      </text>
    </comment>
    <comment ref="C16" authorId="0">
      <text>
        <r>
          <rPr>
            <b/>
            <sz val="9"/>
            <rFont val="Tahoma"/>
            <family val="0"/>
          </rPr>
          <t xml:space="preserve">Никитченко сбит, погиб  3 апреля 1951
</t>
        </r>
      </text>
    </comment>
    <comment ref="C19" authorId="0">
      <text>
        <r>
          <rPr>
            <b/>
            <sz val="9"/>
            <rFont val="Tahoma"/>
            <family val="0"/>
          </rPr>
          <t xml:space="preserve">Образцов сбит, погиб 11 июЛя 1951
</t>
        </r>
      </text>
    </comment>
    <comment ref="C24" authorId="0">
      <text>
        <r>
          <rPr>
            <b/>
            <sz val="9"/>
            <rFont val="Tahoma"/>
            <family val="0"/>
          </rPr>
          <t xml:space="preserve">Слабкин  сбит, погиб  9 апреля 1951
</t>
        </r>
      </text>
    </comment>
    <comment ref="M14" authorId="0">
      <text>
        <r>
          <rPr>
            <b/>
            <sz val="9"/>
            <rFont val="Tahoma"/>
            <family val="0"/>
          </rPr>
          <t xml:space="preserve">Филиппов сбит, погиб 17 января 1952
</t>
        </r>
      </text>
    </comment>
    <comment ref="Q13" authorId="0">
      <text>
        <r>
          <rPr>
            <b/>
            <sz val="9"/>
            <color indexed="60"/>
            <rFont val="Tahoma"/>
            <family val="2"/>
          </rPr>
          <t xml:space="preserve">- Сейдов, мэйл 4/1-14 : вместо Кошеля к-ром АП был назначен п/п-к Вишняков до этого инспектор по технике пилотирования 324-й ИАД. 
</t>
        </r>
        <r>
          <rPr>
            <b/>
            <sz val="9"/>
            <rFont val="Tahoma"/>
            <family val="2"/>
          </rPr>
          <t>Кошель убыл в апреле 1951. Тогда прибытие Вишнякова можно ставить в это же время.</t>
        </r>
        <r>
          <rPr>
            <b/>
            <sz val="9"/>
            <color indexed="60"/>
            <rFont val="Tahoma"/>
            <family val="2"/>
          </rPr>
          <t xml:space="preserve">
- Сейдов, мэйл 4/1-14 : На пополнение в апреле месяце в полк из 18 гвиап прибыли два лётчика: ст. л-ты  </t>
        </r>
        <r>
          <rPr>
            <b/>
            <u val="single"/>
            <sz val="9"/>
            <color indexed="60"/>
            <rFont val="Tahoma"/>
            <family val="2"/>
          </rPr>
          <t>Зюзь</t>
        </r>
        <r>
          <rPr>
            <b/>
            <sz val="9"/>
            <color indexed="60"/>
            <rFont val="Tahoma"/>
            <family val="2"/>
          </rPr>
          <t xml:space="preserve"> и Кравцов  
- Сейдов, мэйл 4/1-14 : На пополнение в апреле месяце в полк из 18 гвиап прибыли два лётчика: ст. л-ты  Зюзь и </t>
        </r>
        <r>
          <rPr>
            <b/>
            <u val="single"/>
            <sz val="9"/>
            <color indexed="60"/>
            <rFont val="Tahoma"/>
            <family val="2"/>
          </rPr>
          <t xml:space="preserve">Кравцов  </t>
        </r>
        <r>
          <rPr>
            <b/>
            <sz val="9"/>
            <rFont val="Tahoma"/>
            <family val="2"/>
          </rPr>
          <t xml:space="preserve">
</t>
        </r>
      </text>
    </comment>
    <comment ref="Q14" authorId="0">
      <text>
        <r>
          <rPr>
            <b/>
            <sz val="9"/>
            <color indexed="60"/>
            <rFont val="Tahoma"/>
            <family val="2"/>
          </rPr>
          <t xml:space="preserve">- Сейдов, мэйл 4/1-14 : В мае на пополнение прибыли лётчики ст. л-ты </t>
        </r>
        <r>
          <rPr>
            <b/>
            <u val="single"/>
            <sz val="9"/>
            <color indexed="60"/>
            <rFont val="Tahoma"/>
            <family val="2"/>
          </rPr>
          <t>Мороз</t>
        </r>
        <r>
          <rPr>
            <b/>
            <sz val="9"/>
            <color indexed="60"/>
            <rFont val="Tahoma"/>
            <family val="2"/>
          </rPr>
          <t xml:space="preserve"> и Вороной, но откуда они прибыли у меня данных нет. 
- Сейдов, мэйл 4/1-14 : В мае на пополнение прибыли лётчики ст. л-ты Мороз и </t>
        </r>
        <r>
          <rPr>
            <b/>
            <u val="single"/>
            <sz val="9"/>
            <color indexed="60"/>
            <rFont val="Tahoma"/>
            <family val="2"/>
          </rPr>
          <t>Вороной</t>
        </r>
        <r>
          <rPr>
            <b/>
            <sz val="9"/>
            <color indexed="60"/>
            <rFont val="Tahoma"/>
            <family val="2"/>
          </rPr>
          <t>, но откуда они прибыли у меня данных нет.</t>
        </r>
        <r>
          <rPr>
            <b/>
            <sz val="9"/>
            <rFont val="Tahoma"/>
            <family val="2"/>
          </rPr>
          <t xml:space="preserve"> 
</t>
        </r>
      </text>
    </comment>
    <comment ref="P15" authorId="0">
      <text>
        <r>
          <rPr>
            <b/>
            <sz val="9"/>
            <rFont val="Tahoma"/>
            <family val="2"/>
          </rPr>
          <t xml:space="preserve">- Негодяев сбит, погиб 23 июня 1951
</t>
        </r>
        <r>
          <rPr>
            <sz val="9"/>
            <rFont val="Tahoma"/>
            <family val="2"/>
          </rPr>
          <t xml:space="preserve">
</t>
        </r>
      </text>
    </comment>
    <comment ref="Q15" authorId="0">
      <text>
        <r>
          <rPr>
            <b/>
            <sz val="9"/>
            <color indexed="60"/>
            <rFont val="Tahoma"/>
            <family val="2"/>
          </rPr>
          <t>- Сейдов, мэйл 4/1-14 : в этом месяце на пополнение в полк прибыл из группы генерала Благовещенского ст. л-нт Сердюк</t>
        </r>
        <r>
          <rPr>
            <b/>
            <sz val="9"/>
            <rFont val="Tahoma"/>
            <family val="2"/>
          </rPr>
          <t xml:space="preserve">  (июнь 1951-го) 
</t>
        </r>
        <r>
          <rPr>
            <sz val="9"/>
            <rFont val="Tahoma"/>
            <family val="2"/>
          </rPr>
          <t xml:space="preserve">
</t>
        </r>
      </text>
    </comment>
    <comment ref="P16" authorId="0">
      <text>
        <r>
          <rPr>
            <b/>
            <sz val="9"/>
            <rFont val="Tahoma"/>
            <family val="2"/>
          </rPr>
          <t xml:space="preserve">- Образцов сбит, погиб 11 июЛя 1951
</t>
        </r>
        <r>
          <rPr>
            <b/>
            <sz val="9"/>
            <color indexed="60"/>
            <rFont val="Tahoma"/>
            <family val="2"/>
          </rPr>
          <t>- Сейдов, мэйл 4/1-14 : также в июЛе месяце по болезни убыли в Союз ст. л-нт</t>
        </r>
        <r>
          <rPr>
            <b/>
            <u val="single"/>
            <sz val="9"/>
            <color indexed="60"/>
            <rFont val="Tahoma"/>
            <family val="2"/>
          </rPr>
          <t xml:space="preserve"> Шанин </t>
        </r>
        <r>
          <rPr>
            <b/>
            <sz val="9"/>
            <color indexed="60"/>
            <rFont val="Tahoma"/>
            <family val="2"/>
          </rPr>
          <t xml:space="preserve">В.С., к-н Щипицин А.Л. 
- Сейдов, мэйл 4/1-14 : также в июЛе месяце по болезни убыли в Союз ст. л-нт Шанин В.С., к-н </t>
        </r>
        <r>
          <rPr>
            <b/>
            <u val="single"/>
            <sz val="9"/>
            <color indexed="60"/>
            <rFont val="Tahoma"/>
            <family val="2"/>
          </rPr>
          <t>Щипицин</t>
        </r>
        <r>
          <rPr>
            <b/>
            <sz val="9"/>
            <color indexed="60"/>
            <rFont val="Tahoma"/>
            <family val="2"/>
          </rPr>
          <t xml:space="preserve"> А.Л. </t>
        </r>
      </text>
    </comment>
    <comment ref="P17" authorId="0">
      <text>
        <r>
          <rPr>
            <b/>
            <sz val="9"/>
            <color indexed="60"/>
            <rFont val="Tahoma"/>
            <family val="2"/>
          </rPr>
          <t>- Сейдов, мэйл 4/1-14 : В августе месяце убыли по болезни в Союз ст. л-нт</t>
        </r>
        <r>
          <rPr>
            <b/>
            <u val="single"/>
            <sz val="9"/>
            <color indexed="60"/>
            <rFont val="Tahoma"/>
            <family val="2"/>
          </rPr>
          <t xml:space="preserve"> Сорокин</t>
        </r>
        <r>
          <rPr>
            <b/>
            <sz val="9"/>
            <color indexed="60"/>
            <rFont val="Tahoma"/>
            <family val="2"/>
          </rPr>
          <t xml:space="preserve"> Н.А. и к-н Яблоков И.А.
- Сейдов, мэйл 4/1-14 : В августе месяце убыли по болезни в Союз ст. л-нт Сорокин Н.А. и к-н </t>
        </r>
        <r>
          <rPr>
            <b/>
            <u val="single"/>
            <sz val="9"/>
            <color indexed="60"/>
            <rFont val="Tahoma"/>
            <family val="2"/>
          </rPr>
          <t xml:space="preserve">Яблоков </t>
        </r>
        <r>
          <rPr>
            <b/>
            <sz val="9"/>
            <color indexed="60"/>
            <rFont val="Tahoma"/>
            <family val="2"/>
          </rPr>
          <t>И.А.</t>
        </r>
        <r>
          <rPr>
            <b/>
            <sz val="9"/>
            <rFont val="Tahoma"/>
            <family val="2"/>
          </rPr>
          <t xml:space="preserve">
</t>
        </r>
      </text>
    </comment>
    <comment ref="Q18" authorId="0">
      <text>
        <r>
          <rPr>
            <b/>
            <sz val="9"/>
            <color indexed="60"/>
            <rFont val="Tahoma"/>
            <family val="2"/>
          </rPr>
          <t>- Сейдов, мэйл 4/1-14 : На пополнение из 17-го ИАП прибыл лётчик ст. л-нт Макаров</t>
        </r>
        <r>
          <rPr>
            <b/>
            <sz val="9"/>
            <rFont val="Tahoma"/>
            <family val="2"/>
          </rPr>
          <t xml:space="preserve"> 
Точно он оттуда. Он после болезни (кишечной эпидемии) в 17 иап не вернулся. А время его прибытие можно считать по Бычкову, вернувшемуся в свой 17 иап, а Бычков вернулся в сентябре 1951.</t>
        </r>
      </text>
    </comment>
    <comment ref="P20" authorId="0">
      <text>
        <r>
          <rPr>
            <b/>
            <sz val="9"/>
            <color indexed="60"/>
            <rFont val="Tahoma"/>
            <family val="2"/>
          </rPr>
          <t>- Сейдов, мэйл 4/1-14 : В ноябре месяце убыл в Союз по болезни ст. л-нт Харитонов, в этом же месяце по ранению убыл в Союз и ст. л-нт Меньшиков</t>
        </r>
        <r>
          <rPr>
            <b/>
            <sz val="9"/>
            <rFont val="Tahoma"/>
            <family val="2"/>
          </rPr>
          <t xml:space="preserve">
То есть двое.
</t>
        </r>
      </text>
    </comment>
    <comment ref="P21" authorId="0">
      <text>
        <r>
          <rPr>
            <b/>
            <sz val="9"/>
            <color indexed="60"/>
            <rFont val="Tahoma"/>
            <family val="2"/>
          </rPr>
          <t>Сейдов, мэйл 4/1-14 : В декабре месяце убыл в Союз по болезни Савин</t>
        </r>
      </text>
    </comment>
    <comment ref="Q21" authorId="0">
      <text>
        <r>
          <rPr>
            <b/>
            <sz val="9"/>
            <color indexed="60"/>
            <rFont val="Tahoma"/>
            <family val="2"/>
          </rPr>
          <t>Сейдов, мэйл 4/1-14 : В декабре 1951 на пополнение прибыл ст.л-т Сидельников</t>
        </r>
      </text>
    </comment>
    <comment ref="P22" authorId="0">
      <text>
        <r>
          <rPr>
            <b/>
            <sz val="9"/>
            <rFont val="Tahoma"/>
            <family val="2"/>
          </rPr>
          <t>Филиппов сбит, погиб 17 января 1952</t>
        </r>
      </text>
    </comment>
  </commentList>
</comments>
</file>

<file path=xl/comments2.xml><?xml version="1.0" encoding="utf-8"?>
<comments xmlns="http://schemas.openxmlformats.org/spreadsheetml/2006/main">
  <authors>
    <author>Valentine Prigarin</author>
  </authors>
  <commentList>
    <comment ref="B1" authorId="0">
      <text>
        <r>
          <rPr>
            <b/>
            <sz val="9"/>
            <color indexed="60"/>
            <rFont val="Tahoma"/>
            <family val="2"/>
          </rPr>
          <t>Сейдов, мэйл 6/1-14 : 
Итого к началу боевой работы в апреле 1951г. в составе полка было 33 лётчика</t>
        </r>
        <r>
          <rPr>
            <b/>
            <sz val="8"/>
            <rFont val="Tahoma"/>
            <family val="2"/>
          </rPr>
          <t xml:space="preserve">
</t>
        </r>
        <r>
          <rPr>
            <b/>
            <sz val="9"/>
            <rFont val="Tahoma"/>
            <family val="2"/>
          </rPr>
          <t>Точно то же количество и те же фамилии указаны Перепёлкиным на январь 1951 на АД 2-ой линии Анншань</t>
        </r>
      </text>
    </comment>
    <comment ref="E1" authorId="0">
      <text>
        <r>
          <rPr>
            <b/>
            <sz val="9"/>
            <rFont val="Tahoma"/>
            <family val="2"/>
          </rPr>
          <t>Щербаков по-прежнему в составе 17 иап и из списков части не исключён.
26/4-12 :  боеготовность в конце смены (на 15 февраля 1952) – около 0,6.</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B2" authorId="0">
      <text>
        <r>
          <rPr>
            <b/>
            <sz val="9"/>
            <color indexed="60"/>
            <rFont val="Tahoma"/>
            <family val="2"/>
          </rPr>
          <t xml:space="preserve">Сейдов, мэйл 6/1-14 : В январе 1952г. был тяжело ранен к-н Абакумов (7.01.52г.) попал в госпиталь и больше в боях не участвовал. Убыл в Союз в марте-апреле 1952г.
</t>
        </r>
        <r>
          <rPr>
            <sz val="9"/>
            <rFont val="Tahoma"/>
            <family val="2"/>
          </rPr>
          <t xml:space="preserve">
</t>
        </r>
      </text>
    </comment>
    <comment ref="L2"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 xml:space="preserve">(у меня получилось 17) </t>
        </r>
        <r>
          <rPr>
            <b/>
            <sz val="9"/>
            <color indexed="60"/>
            <rFont val="Tahoma"/>
            <family val="2"/>
          </rPr>
          <t xml:space="preserve">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I3" authorId="0">
      <text>
        <r>
          <rPr>
            <b/>
            <sz val="9"/>
            <color indexed="60"/>
            <rFont val="Tahoma"/>
            <family val="2"/>
          </rPr>
          <t xml:space="preserve">Сейдов, мэйл 6/1-14 :
в сентябре месяце из состава 151-й ГИАД прибыли на пополнение в полк лётчики ст. л-нт Тирон А.Ф. и к-н Химченко И.М. </t>
        </r>
      </text>
    </comment>
    <comment ref="B4" authorId="0">
      <text>
        <r>
          <rPr>
            <b/>
            <sz val="9"/>
            <color indexed="60"/>
            <rFont val="Tahoma"/>
            <family val="2"/>
          </rPr>
          <t xml:space="preserve">Сейдов, мэйл 6/1-14 :
В сентябре месяце был вторично сбит и катапультировался ст. л-нт Андрушко и его отправили в госпиталь, а затем он убыл в Союз (прошёл ВЛК 13.11.1951г.  и затем 7.12.1951г. он убыл в ЦНИАГ </t>
        </r>
        <r>
          <rPr>
            <b/>
            <sz val="9"/>
            <rFont val="Tahoma"/>
            <family val="2"/>
          </rPr>
          <t xml:space="preserve">
</t>
        </r>
      </text>
    </comment>
    <comment ref="L4" authorId="0">
      <text>
        <r>
          <rPr>
            <b/>
            <sz val="9"/>
            <color indexed="60"/>
            <rFont val="Tahoma"/>
            <family val="2"/>
          </rPr>
          <t xml:space="preserve">Сейдов, мэйл 6/1-14 :
в августе месяце на пополнение из Бакинского ВО прибыли в полк лётчики ст. л-ты Иштокин В.И. и Рыжков А.Д. </t>
        </r>
        <r>
          <rPr>
            <b/>
            <sz val="9"/>
            <rFont val="Tahoma"/>
            <family val="2"/>
          </rPr>
          <t xml:space="preserve">
</t>
        </r>
        <r>
          <rPr>
            <b/>
            <sz val="9"/>
            <color indexed="60"/>
            <rFont val="Tahoma"/>
            <family val="2"/>
          </rPr>
          <t xml:space="preserve">&gt;&gt; Vitali Acote, 10/1-13 : 
Иштокин начал свою боевую работу с сентября 1951 года. 
</t>
        </r>
      </text>
    </comment>
    <comment ref="L5"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 xml:space="preserve">
То в конце лета, то в октябре - ничего не поймёшь !!!</t>
        </r>
      </text>
    </comment>
    <comment ref="L7" authorId="0">
      <text>
        <r>
          <rPr>
            <b/>
            <sz val="9"/>
            <color indexed="60"/>
            <rFont val="Tahoma"/>
            <family val="2"/>
          </rPr>
          <t>Сейдов, мэйл 6/1-14 : В декабре (вместо выбывшего Шеламонова) к-ром АЭ был назначен к-н Комаров прибывший на пополнение из ? (откуда и когда он точно прибыл в состав полка мне неизвестно).</t>
        </r>
        <r>
          <rPr>
            <b/>
            <sz val="9"/>
            <rFont val="Tahoma"/>
            <family val="2"/>
          </rPr>
          <t xml:space="preserve">
Тогда пишем декабрь 1951, по убытию Шеламонова.</t>
        </r>
      </text>
    </comment>
    <comment ref="L8" authorId="0">
      <text>
        <r>
          <rPr>
            <b/>
            <sz val="9"/>
            <color indexed="60"/>
            <rFont val="Tahoma"/>
            <family val="2"/>
          </rPr>
          <t xml:space="preserve">Сейдов, мэйл 6/1-14 : В июне месяце в полк на пополнение прибыл м-р Митусов из группы генерала Благовещенского </t>
        </r>
        <r>
          <rPr>
            <b/>
            <sz val="9"/>
            <rFont val="Tahoma"/>
            <family val="2"/>
          </rPr>
          <t xml:space="preserve">
</t>
        </r>
      </text>
    </comment>
    <comment ref="L10" authorId="0">
      <text>
        <r>
          <rPr>
            <b/>
            <sz val="9"/>
            <color indexed="60"/>
            <rFont val="Tahoma"/>
            <family val="2"/>
          </rPr>
          <t xml:space="preserve">Сейдов, мэйл 6/1-14 : в октябре на пополнение в полк из состава 309-й ИАД прибыло 13 лётчиков: Нестеренко А.А….
</t>
        </r>
        <r>
          <rPr>
            <b/>
            <sz val="9"/>
            <rFont val="Tahoma"/>
            <family val="2"/>
          </rPr>
          <t xml:space="preserve">У Пепеляева никаких упоминаний о  Нестеренко нет ….
Но раз у Сейдова есть, надо оставлять. 
И здесь я хочу привести цитату из разговора с Док_М-ом :
</t>
        </r>
        <r>
          <rPr>
            <b/>
            <sz val="9"/>
            <color indexed="60"/>
            <rFont val="Tahoma"/>
            <family val="2"/>
          </rPr>
          <t>&gt;&gt;Док_М, 20/5-13 : Валентин, я бы предпочёл верить, всё же, данным Александра</t>
        </r>
        <r>
          <rPr>
            <b/>
            <sz val="9"/>
            <rFont val="Tahoma"/>
            <family val="2"/>
          </rPr>
          <t xml:space="preserve"> (т.е. эти сведения я получил не только от Сейдова, но и от Александра Перепёлкина)
</t>
        </r>
        <r>
          <rPr>
            <b/>
            <sz val="9"/>
            <color indexed="60"/>
            <rFont val="Tahoma"/>
            <family val="2"/>
          </rPr>
          <t>Я уже и ранее неоднократно говорил, что память - вещь избирательная, а посему, если Евгений Георгиевич не пользовался конкретными документами, то в его словах могут совершенно непроизвольно крыться неточности. Как временного, так и количественного характера. Мемуары, это... В общем, Вы понимаете.</t>
        </r>
        <r>
          <rPr>
            <b/>
            <sz val="9"/>
            <rFont val="Tahoma"/>
            <family val="2"/>
          </rPr>
          <t xml:space="preserve">
Ну, допустим. Но ведь Пепеляев не просто называет цифры и даты, а перечисляет конкретные фамилии. И Александр тоже перечисляет. И они кое-где не совпадают. 
Тогда получается, что непосредственно в 196 иап попали 10 новых лётчиков. Ведь сам Пепеляев пишет : «Из пятнадцати...», а перечислено их 17. Не понимаю, говоря откровенно.
Причём, по данным Александра от 2/1-13, не в конце лета 1951-го, а в октябре. Неизвестно уже чему верить, ведь Пепеляев мог и перепутать даты, тем более, что эти даты не так уж и далеко отстоят друг от друга. Но это ладно... Так сколько, по-вашему, из этого осеннего пополнения окончательно было включено в состав 196 полка для участия в боевой работе? 10? 12?  
Ещё одна цитата из Александра Перепёлкина (mig-15) : 
</t>
        </r>
        <r>
          <rPr>
            <b/>
            <sz val="9"/>
            <color indexed="60"/>
            <rFont val="Tahoma"/>
            <family val="2"/>
          </rPr>
          <t xml:space="preserve">&gt;&gt;MiG-15,  2/1-13 : К-н Комаров прибыл на место Шеламонова после его убытия в декабре, но откуда не указано. В первоначальном списке в составе 3 АЭ был еще Соболев Петр, но как и Филиппов в убывших не значится, но и не летал (скорее всего и Филиппов и Соболев сделали по 1-2 б.в. и больше не летали).
Петрянин И.Д. не сделал ни одного б.в.- у него в Союзе тяжело заболела жена и его отпустили домой. И еще непонятка со вторым пополнением. В списке нет Заплавнева И.М.,но есть Шарохин М.А. Почему - не знаю.
В октябре прибыло 14 летчиков
1) Шарохин М.А. - к-н
2) Муравьёв В.Г. - к-н,
3) Тирон А.А. - ст.л-нт,
4) Рудько А.И. - ст.л-нт,
5) Травин А.Ф. - ст.л-нт,
6) Юшин Ф.Т. - ст.л-нт,
7) Остапенко В.Д. - ст.л-нт,
8) Фролов Ю.Г. - ст.л-нт,
9) Овчинников А.П. - ст.л-нт,
10) Боровков М.И. - ст.л-нт, 
11) Колпаков Н.А. - ст.л-нт,
12) Рибас Н.Т. - ст.л-нт, 
13) Капранов Г.Ф. - ст.л-нт,
14) Петрянин И.Д.-ст.л-т.
В документах значится как прибывший в полк ст.л-т Нестеренко А.А., но когда и откуда - не указано. 
</t>
        </r>
        <r>
          <rPr>
            <b/>
            <sz val="11"/>
            <rFont val="Tahoma"/>
            <family val="2"/>
          </rPr>
          <t>Здесь уже не 15 и не 17 пилотов, а 14... Так что точность таблицы (да и всех таблиц) приблизительная.
Но других данных нет и приходится использовать только наличный материал.</t>
        </r>
        <r>
          <rPr>
            <b/>
            <sz val="9"/>
            <rFont val="Tahoma"/>
            <family val="2"/>
          </rPr>
          <t xml:space="preserve">
</t>
        </r>
      </text>
    </comment>
    <comment ref="B12" authorId="0">
      <text>
        <r>
          <rPr>
            <b/>
            <sz val="9"/>
            <color indexed="60"/>
            <rFont val="Tahoma"/>
            <family val="2"/>
          </rPr>
          <t>Сейдов, мэйл 6/1-14 : в мае 1951 был ранен и сел на вынужденную ст. л-нт Зыков и попал в госпиталь. Видимо затем</t>
        </r>
        <r>
          <rPr>
            <b/>
            <u val="single"/>
            <sz val="9"/>
            <color indexed="60"/>
            <rFont val="Tahoma"/>
            <family val="2"/>
          </rPr>
          <t xml:space="preserve"> вернулся в строй,</t>
        </r>
        <r>
          <rPr>
            <b/>
            <sz val="9"/>
            <color indexed="60"/>
            <rFont val="Tahoma"/>
            <family val="2"/>
          </rPr>
          <t xml:space="preserve"> т.к. по словам ветеранов полка, </t>
        </r>
        <r>
          <rPr>
            <b/>
            <u val="single"/>
            <sz val="9"/>
            <color indexed="60"/>
            <rFont val="Tahoma"/>
            <family val="2"/>
          </rPr>
          <t xml:space="preserve">он убыл в Союз в октябре месяце </t>
        </r>
        <r>
          <rPr>
            <b/>
            <sz val="9"/>
            <color indexed="60"/>
            <rFont val="Tahoma"/>
            <family val="2"/>
          </rPr>
          <t xml:space="preserve">(сказалось ранение), по документам полка он прошёл ВЛК 13.11.1951г.  и затем 7.12.1951г. он убыл в ЦНИАГ </t>
        </r>
        <r>
          <rPr>
            <b/>
            <sz val="9"/>
            <rFont val="Tahoma"/>
            <family val="2"/>
          </rPr>
          <t xml:space="preserve">
</t>
        </r>
      </text>
    </comment>
    <comment ref="L12" authorId="0">
      <text>
        <r>
          <rPr>
            <b/>
            <sz val="9"/>
            <color indexed="60"/>
            <rFont val="Tahoma"/>
            <family val="2"/>
          </rPr>
          <t xml:space="preserve">Сейдов, мэйл 6/1-14 :
в октябре на пополнение в полк из состава 309-й ИАД прибыло 13 лётчиков: Остапенко В.Д….
Сейдов, мэйл 6/1-14 :
в ноябре месяце из полка обратно в 309-ю ИАД убыл лётчик Остапенко В.Д. (слабая лётная подготовка). 
</t>
        </r>
      </text>
    </comment>
    <comment ref="B15" authorId="0">
      <text>
        <r>
          <rPr>
            <b/>
            <sz val="9"/>
            <color indexed="60"/>
            <rFont val="Tahoma"/>
            <family val="2"/>
          </rPr>
          <t>Сейдов, мэйл 6/1-14 : в апреле месяце был подбит и сел на вынужденную ст. л-нт Калмыков, получил при этом травмы и попал в госпиталь. По документам убыл в Союз 20.07.1951г. Скорее всего он до убытия в полк больше боевых вылетов не совершал</t>
        </r>
        <r>
          <rPr>
            <b/>
            <sz val="9"/>
            <rFont val="Tahoma"/>
            <family val="2"/>
          </rPr>
          <t xml:space="preserve">
</t>
        </r>
      </text>
    </comment>
    <comment ref="L16" authorId="0">
      <text>
        <r>
          <rPr>
            <b/>
            <sz val="9"/>
            <color indexed="60"/>
            <rFont val="Tahoma"/>
            <family val="2"/>
          </rPr>
          <t xml:space="preserve">Сейдов, мэйл 6/1-14 :
в августе месяце на пополнение из Бакинского ВО прибыли в полк лётчики ст. л-ты Иштокин В.И. и Рыжков А.Д. 
</t>
        </r>
        <r>
          <rPr>
            <b/>
            <sz val="9"/>
            <rFont val="Tahoma"/>
            <family val="2"/>
          </rPr>
          <t>По данным Набоки - в июЛе</t>
        </r>
      </text>
    </comment>
    <comment ref="B20" authorId="0">
      <text>
        <r>
          <rPr>
            <b/>
            <sz val="9"/>
            <color indexed="60"/>
            <rFont val="Tahoma"/>
            <family val="2"/>
          </rPr>
          <t xml:space="preserve">Сейдов, мэйл 6/1-14 :
в июЛе убыл по болезни в Союз лётчик ст. л-нт Локтев </t>
        </r>
        <r>
          <rPr>
            <b/>
            <sz val="9"/>
            <rFont val="Tahoma"/>
            <family val="2"/>
          </rPr>
          <t xml:space="preserve">
</t>
        </r>
      </text>
    </comment>
    <comment ref="L20" authorId="0">
      <text>
        <r>
          <rPr>
            <b/>
            <sz val="9"/>
            <color indexed="60"/>
            <rFont val="Tahoma"/>
            <family val="2"/>
          </rPr>
          <t>Сейдов, мэйл 6/1-14 :
на пополнение из 309-й ИАД в состав полка прибыл к-н Шарохин М.А., который был назначен зам. к-ра 1-й АЭ по политчасти, вместо убывшего в Союз ст. л-нта Калмыкова, значит, он прибыл в полк в период с апреля по июль 1951г. – точная дата прибытия в полк этого лётчика мне неизвестна.</t>
        </r>
        <r>
          <rPr>
            <b/>
            <sz val="9"/>
            <rFont val="Tahoma"/>
            <family val="2"/>
          </rPr>
          <t xml:space="preserve">
</t>
        </r>
        <r>
          <rPr>
            <sz val="9"/>
            <rFont val="Tahoma"/>
            <family val="2"/>
          </rPr>
          <t xml:space="preserve">
</t>
        </r>
        <r>
          <rPr>
            <b/>
            <sz val="9"/>
            <rFont val="Tahoma"/>
            <family val="2"/>
          </rPr>
          <t>Калмыков убыл в апреле, тогда пишем май.</t>
        </r>
      </text>
    </comment>
    <comment ref="B21" authorId="0">
      <text>
        <r>
          <rPr>
            <b/>
            <sz val="9"/>
            <color indexed="60"/>
            <rFont val="Tahoma"/>
            <family val="2"/>
          </rPr>
          <t>Сейдов, мэйл 6/1-14 : В мае месяце был сбит и катапультировался к-н Назаркин и из-за травмы позвоночника попал в госпиталь. По высказыванию ветеранов он больше в полк не вернулся и убыл на лечение в Союз, по документам, он убыл в Союз только 7.12.1951г</t>
        </r>
        <r>
          <rPr>
            <b/>
            <sz val="9"/>
            <rFont val="Tahoma"/>
            <family val="2"/>
          </rPr>
          <t xml:space="preserve">
Вот чистый пример работы бюрократической машины - человек уже давно не "в строю", а на оформление документов ушло аж 7 месяцев !!
И таких примеров - тьма.
</t>
        </r>
      </text>
    </comment>
    <comment ref="B23" authorId="0">
      <text>
        <r>
          <rPr>
            <b/>
            <sz val="9"/>
            <color indexed="60"/>
            <rFont val="Tahoma"/>
            <family val="2"/>
          </rPr>
          <t xml:space="preserve">Сейдов, мэйл 6/1-14 : в мае-июне м-р Пронин убыл советником в китайскую авиачасть </t>
        </r>
        <r>
          <rPr>
            <b/>
            <sz val="9"/>
            <rFont val="Tahoma"/>
            <family val="2"/>
          </rPr>
          <t xml:space="preserve">
А по данным Набоки - в апреле.</t>
        </r>
      </text>
    </comment>
    <comment ref="B24" authorId="0">
      <text>
        <r>
          <rPr>
            <b/>
            <sz val="9"/>
            <color indexed="60"/>
            <rFont val="Tahoma"/>
            <family val="2"/>
          </rPr>
          <t>Сейдов, мэйл 6/1-14 :
В августе месяце по болезни убыл в госпиталь ст. л-нт Пупко (по докам части прошёл ВЛК 13.11.1951г.  и затем 7.12.1951г. он убыл в ЦНИАГ</t>
        </r>
        <r>
          <rPr>
            <b/>
            <sz val="9"/>
            <rFont val="Tahoma"/>
            <family val="2"/>
          </rPr>
          <t xml:space="preserve">
</t>
        </r>
        <r>
          <rPr>
            <sz val="9"/>
            <rFont val="Tahoma"/>
            <family val="2"/>
          </rPr>
          <t xml:space="preserve">
</t>
        </r>
      </text>
    </comment>
    <comment ref="B25" authorId="0">
      <text>
        <r>
          <rPr>
            <b/>
            <sz val="9"/>
            <color indexed="60"/>
            <rFont val="Tahoma"/>
            <family val="2"/>
          </rPr>
          <t>Сейдов, мэйл 6/1-14 :
В октябре по болезни убыл в Союз ст. л-нт Савченко (7.10.51г.).</t>
        </r>
        <r>
          <rPr>
            <b/>
            <sz val="9"/>
            <rFont val="Tahoma"/>
            <family val="2"/>
          </rPr>
          <t xml:space="preserve">
</t>
        </r>
        <r>
          <rPr>
            <sz val="9"/>
            <rFont val="Tahoma"/>
            <family val="2"/>
          </rPr>
          <t xml:space="preserve">
</t>
        </r>
      </text>
    </comment>
    <comment ref="B27" authorId="0">
      <text>
        <r>
          <rPr>
            <b/>
            <sz val="9"/>
            <color indexed="60"/>
            <rFont val="Tahoma"/>
            <family val="2"/>
          </rPr>
          <t xml:space="preserve">Сейдов, мэйл 6/1-14 :
раньше срока убыл в Союз по болезни ст. л-нт Соболев П., но когда это произошло, мне точно неизвестно, но до осенних боёв (весной-летом 1951г.). </t>
        </r>
        <r>
          <rPr>
            <b/>
            <sz val="9"/>
            <rFont val="Tahoma"/>
            <family val="2"/>
          </rPr>
          <t xml:space="preserve">
Тогда запишем в июЛе….</t>
        </r>
      </text>
    </comment>
    <comment ref="B28" authorId="0">
      <text>
        <r>
          <rPr>
            <b/>
            <sz val="9"/>
            <color indexed="60"/>
            <rFont val="Tahoma"/>
            <family val="2"/>
          </rPr>
          <t xml:space="preserve">Сейдов, мэйл 6/1-14 :
Скорее всего, в августе месяце также по болезни убыл в Союз и к-н Сосковец – по докам полка он прошёл ВЛК 20.09.1951г.  и затем 28.10.1951г. он убыл в ЦНИАГ </t>
        </r>
        <r>
          <rPr>
            <b/>
            <sz val="9"/>
            <rFont val="Tahoma"/>
            <family val="2"/>
          </rPr>
          <t xml:space="preserve">
</t>
        </r>
      </text>
    </comment>
    <comment ref="B33" authorId="0">
      <text>
        <r>
          <rPr>
            <b/>
            <sz val="9"/>
            <color indexed="60"/>
            <rFont val="Tahoma"/>
            <family val="2"/>
          </rPr>
          <t>Сейдов, мэйл 6/1-14 :
В декабре по болезни убыл в Союз к-р 3-й АЭ к-н Шеламонов.</t>
        </r>
        <r>
          <rPr>
            <b/>
            <sz val="9"/>
            <rFont val="Tahoma"/>
            <family val="2"/>
          </rPr>
          <t xml:space="preserve">
</t>
        </r>
        <r>
          <rPr>
            <sz val="9"/>
            <rFont val="Tahoma"/>
            <family val="2"/>
          </rPr>
          <t xml:space="preserve">
</t>
        </r>
      </text>
    </comment>
    <comment ref="B34" authorId="0">
      <text>
        <r>
          <rPr>
            <b/>
            <sz val="9"/>
            <color indexed="60"/>
            <rFont val="Tahoma"/>
            <family val="2"/>
          </rPr>
          <t>Сейдов, мэйл 6/1-14 : в апреле месяце получил ранение в бою ст. л-нт Яковлев и попал в госпиталь. Убыл в Союз 12.05. 1951г.</t>
        </r>
        <r>
          <rPr>
            <b/>
            <sz val="9"/>
            <rFont val="Tahoma"/>
            <family val="2"/>
          </rPr>
          <t xml:space="preserve">
</t>
        </r>
      </text>
    </comment>
    <comment ref="L13"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t>
        </r>
        <r>
          <rPr>
            <b/>
            <u val="single"/>
            <sz val="9"/>
            <color indexed="60"/>
            <rFont val="Tahoma"/>
            <family val="2"/>
          </rPr>
          <t xml:space="preserve">Филиппов, Чулкин, Петрянин, Кисель, Остапенко </t>
        </r>
        <r>
          <rPr>
            <b/>
            <sz val="9"/>
            <color indexed="60"/>
            <rFont val="Tahoma"/>
            <family val="2"/>
          </rPr>
          <t xml:space="preserve">— по различным причинам, перевели в другие авиаполки. Оставшиеся летчики готовились к боевым действиям в эскадрильях, и </t>
        </r>
        <r>
          <rPr>
            <b/>
            <u val="single"/>
            <sz val="9"/>
            <color indexed="60"/>
            <rFont val="Tahoma"/>
            <family val="2"/>
          </rPr>
          <t>через 15—20 дней</t>
        </r>
        <r>
          <rPr>
            <b/>
            <sz val="9"/>
            <color indexed="60"/>
            <rFont val="Tahoma"/>
            <family val="2"/>
          </rPr>
          <t xml:space="preserve"> прибывшие летчики на пополнение принимали активное участие в воздушных боях с «Сейбрами»</t>
        </r>
        <r>
          <rPr>
            <b/>
            <sz val="9"/>
            <rFont val="Tahoma"/>
            <family val="2"/>
          </rPr>
          <t xml:space="preserve">
Петрянин был упомянут Пепеляевым и Перепёлкиным. Он позже уехел в Союз по семейным - дата неизвестна. Но раз Остапенко уехал в ноябре, будем считать, что и Петрянин тоже в ноябре. 
</t>
        </r>
      </text>
    </comment>
    <comment ref="M16" authorId="0">
      <text>
        <r>
          <rPr>
            <b/>
            <sz val="9"/>
            <rFont val="Tahoma"/>
            <family val="2"/>
          </rPr>
          <t>Рыжков погиб в бою 5 декабря 1951</t>
        </r>
      </text>
    </comment>
    <comment ref="M17" authorId="0">
      <text>
        <r>
          <rPr>
            <b/>
            <sz val="9"/>
            <rFont val="Tahoma"/>
            <family val="2"/>
          </rPr>
          <t>Травин погиб в бою 8 ноября 1951</t>
        </r>
        <r>
          <rPr>
            <sz val="9"/>
            <rFont val="Tahoma"/>
            <family val="2"/>
          </rPr>
          <t xml:space="preserve">
</t>
        </r>
      </text>
    </comment>
    <comment ref="C18" authorId="0">
      <text>
        <r>
          <rPr>
            <b/>
            <sz val="9"/>
            <rFont val="Tahoma"/>
            <family val="2"/>
          </rPr>
          <t>Ларионов погиб в бою 11 июЛя 1951</t>
        </r>
      </text>
    </comment>
    <comment ref="C32" authorId="0">
      <text>
        <r>
          <rPr>
            <b/>
            <sz val="9"/>
            <rFont val="Tahoma"/>
            <family val="2"/>
          </rPr>
          <t>Шебанов погиб в бою 26 октября 1951</t>
        </r>
      </text>
    </comment>
    <comment ref="L3"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r>
          <rPr>
            <b/>
            <sz val="9"/>
            <color indexed="60"/>
            <rFont val="Tahoma"/>
            <family val="2"/>
          </rPr>
          <t xml:space="preserve">
</t>
        </r>
      </text>
    </comment>
    <comment ref="L9"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text>
    </comment>
    <comment ref="I2" authorId="0">
      <text>
        <r>
          <rPr>
            <b/>
            <sz val="9"/>
            <color indexed="60"/>
            <rFont val="Tahoma"/>
            <family val="2"/>
          </rPr>
          <t xml:space="preserve">Сейдов, мэйл 6/1-14 :
в сентябре месяце из состава 151-й ГИАД прибыли на пополнение в полк лётчики ст. л-нт Тирон А.Ф. и к-н Химченко И.М. </t>
        </r>
        <r>
          <rPr>
            <b/>
            <sz val="9"/>
            <rFont val="Tahoma"/>
            <family val="2"/>
          </rPr>
          <t xml:space="preserve">
</t>
        </r>
      </text>
    </comment>
    <comment ref="L15"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 xml:space="preserve">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 
</t>
        </r>
        <r>
          <rPr>
            <b/>
            <sz val="9"/>
            <color indexed="60"/>
            <rFont val="Tahoma"/>
            <family val="2"/>
          </rPr>
          <t xml:space="preserve">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r>
          <rPr>
            <b/>
            <sz val="9"/>
            <color indexed="60"/>
            <rFont val="Tahoma"/>
            <family val="2"/>
          </rPr>
          <t xml:space="preserve">
</t>
        </r>
        <r>
          <rPr>
            <b/>
            <sz val="9"/>
            <rFont val="Tahoma"/>
            <family val="2"/>
          </rPr>
          <t xml:space="preserve">
</t>
        </r>
      </text>
    </comment>
    <comment ref="L6"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 xml:space="preserve">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 </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text>
    </comment>
    <comment ref="L14"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 xml:space="preserve">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 </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text>
    </comment>
    <comment ref="L18"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color indexed="8"/>
            <rFont val="Tahoma"/>
            <family val="2"/>
          </rPr>
          <t xml:space="preserve">(у меня получилось 17) </t>
        </r>
        <r>
          <rPr>
            <b/>
            <sz val="9"/>
            <color indexed="60"/>
            <rFont val="Tahoma"/>
            <family val="2"/>
          </rPr>
          <t xml:space="preserve">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 xml:space="preserve">
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 </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text>
    </comment>
    <comment ref="L11"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 xml:space="preserve">(у меня получилось 17) </t>
        </r>
        <r>
          <rPr>
            <b/>
            <sz val="9"/>
            <color indexed="60"/>
            <rFont val="Tahoma"/>
            <family val="2"/>
          </rPr>
          <t xml:space="preserve">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text>
    </comment>
    <comment ref="L19"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 xml:space="preserve">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 </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То в конце лета, то в октябре - ничего не поймёшь !!!</t>
        </r>
      </text>
    </comment>
    <comment ref="L17"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(у меня получилось 17)</t>
        </r>
        <r>
          <rPr>
            <b/>
            <sz val="9"/>
            <color indexed="60"/>
            <rFont val="Tahoma"/>
            <family val="2"/>
          </rPr>
          <t xml:space="preserve"> 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
</t>
        </r>
        <r>
          <rPr>
            <b/>
            <sz val="9"/>
            <rFont val="Tahoma"/>
            <family val="2"/>
          </rPr>
          <t xml:space="preserve">
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 </t>
        </r>
        <r>
          <rPr>
            <b/>
            <sz val="9"/>
            <color indexed="60"/>
            <rFont val="Tahoma"/>
            <family val="2"/>
          </rPr>
          <t xml:space="preserve">
Сейдов, мэйл 6/1-14 :
в октябре на пополнение в полк из состава 309-й ИАД прибыло 13 лётчиков.
</t>
        </r>
        <r>
          <rPr>
            <b/>
            <sz val="9"/>
            <rFont val="Tahoma"/>
            <family val="2"/>
          </rPr>
          <t xml:space="preserve">
То в конце лета, то в октябре - ничего не поймёшь !!!</t>
        </r>
        <r>
          <rPr>
            <sz val="9"/>
            <rFont val="Tahoma"/>
            <family val="2"/>
          </rPr>
          <t xml:space="preserve">
</t>
        </r>
      </text>
    </comment>
    <comment ref="P14" authorId="0">
      <text>
        <r>
          <rPr>
            <b/>
            <sz val="9"/>
            <color indexed="60"/>
            <rFont val="Tahoma"/>
            <family val="2"/>
          </rPr>
          <t>Сейдов, мэйл 6/1-14 : в апреле месяце получил ранение в бою ст. л-нт Яковлев и попал в госпиталь. Убыл в Союз 12.05. 1951г.
Сейдов, мэйл 6/1-14 : в апреле месяце был подбит и сел на вынужденную ст. л-нт Калмыков, получил при этом травмы и попал в госпиталь. По документам убыл в Союз 20.07.1951г. Скорее всего он до убытия в полк больше боевых вылетов не совершал</t>
        </r>
      </text>
    </comment>
    <comment ref="P15" authorId="0">
      <text>
        <r>
          <rPr>
            <b/>
            <sz val="9"/>
            <color indexed="60"/>
            <rFont val="Tahoma"/>
            <family val="2"/>
          </rPr>
          <t>Сейдов, мэйл 6/1-14 : В мае месяце был сбит и катапультировался к-н Назаркин и из-за травмы позвоночника попал в госпиталь. По высказыванию ветеранов он больше в полк не вернулся и убыл на лечение в Союз, по документам, он убыл в Союз только 7.12.1951г</t>
        </r>
        <r>
          <rPr>
            <b/>
            <sz val="9"/>
            <rFont val="Tahoma"/>
            <family val="2"/>
          </rPr>
          <t xml:space="preserve">
Вот чистый пример работы бюрократической машины - человек уже давно не "в строю", а на оформление документов ушло аж 7 месяцев !! И таких примеров - тьма.</t>
        </r>
      </text>
    </comment>
    <comment ref="Q15" authorId="0">
      <text>
        <r>
          <rPr>
            <b/>
            <sz val="9"/>
            <color indexed="60"/>
            <rFont val="Tahoma"/>
            <family val="2"/>
          </rPr>
          <t>Сейдов, мэйл 6/1-14 : на пополнение из 309-й ИАД в состав полка прибыл к-н Шарохин М.А., который был назначен зам. к-ра 1-й АЭ по политчасти, вместо убывшего в Союз ст. л-нта Калмыкова, значит, он прибыл в полк в период с апреля по июль 1951г. – точная дата прибытия в полк этого лётчика мне неизвестна.</t>
        </r>
        <r>
          <rPr>
            <b/>
            <sz val="9"/>
            <rFont val="Tahoma"/>
            <family val="2"/>
          </rPr>
          <t xml:space="preserve">
Калмыков убыл в апреле, тогда пишем май.</t>
        </r>
      </text>
    </comment>
    <comment ref="P16" authorId="0">
      <text>
        <r>
          <rPr>
            <b/>
            <sz val="9"/>
            <color indexed="60"/>
            <rFont val="Tahoma"/>
            <family val="2"/>
          </rPr>
          <t xml:space="preserve">Сейдов, мэйл 6/1-14 : в мае-июне м-р Пронин убыл советником в китайскую авиачасть </t>
        </r>
      </text>
    </comment>
    <comment ref="P17" authorId="0">
      <text>
        <r>
          <rPr>
            <b/>
            <sz val="9"/>
            <color indexed="60"/>
            <rFont val="Tahoma"/>
            <family val="2"/>
          </rPr>
          <t xml:space="preserve">- Сейдов, мэйл 6/1-14 : в июЛе убыл по болезни в Союз лётчик ст. л-нт Локтев </t>
        </r>
        <r>
          <rPr>
            <sz val="9"/>
            <color indexed="60"/>
            <rFont val="Tahoma"/>
            <family val="2"/>
          </rPr>
          <t xml:space="preserve">
- </t>
        </r>
        <r>
          <rPr>
            <b/>
            <sz val="9"/>
            <color indexed="60"/>
            <rFont val="Tahoma"/>
            <family val="2"/>
          </rPr>
          <t xml:space="preserve">Сейдов, мэйл 6/1-14 : раньше срока убыл в Союз по болезни ст. л-нт Соболев П., но когда это произошло, мне точно неизвестно, но до осенних боёв (весной-летом 1951г.). </t>
        </r>
        <r>
          <rPr>
            <b/>
            <sz val="9"/>
            <rFont val="Tahoma"/>
            <family val="2"/>
          </rPr>
          <t xml:space="preserve">
Тогда запишем в июЛе….
- Ларионов погиб в бою 11 июЛя 1951</t>
        </r>
      </text>
    </comment>
    <comment ref="Q16" authorId="0">
      <text>
        <r>
          <rPr>
            <b/>
            <sz val="9"/>
            <color indexed="60"/>
            <rFont val="Tahoma"/>
            <family val="2"/>
          </rPr>
          <t xml:space="preserve">Сейдов, мэйл 6/1-14 : В июне месяце в полк на пополнение прибыл м-р Митусов из группы генерала Благовещенского </t>
        </r>
      </text>
    </comment>
    <comment ref="P18" authorId="0">
      <text>
        <r>
          <rPr>
            <b/>
            <sz val="9"/>
            <color indexed="60"/>
            <rFont val="Tahoma"/>
            <family val="2"/>
          </rPr>
          <t>- Сейдов, мэйл 6/1-14 : В августе месяце по болезни убыл в госпиталь ст. л-нт Пупко (по докам части прошёл ВЛК 13.11.1951г.  и затем 7.12.1951г. он убыл в ЦНИАГ</t>
        </r>
        <r>
          <rPr>
            <b/>
            <sz val="9"/>
            <rFont val="Tahoma"/>
            <family val="2"/>
          </rPr>
          <t xml:space="preserve">
</t>
        </r>
        <r>
          <rPr>
            <b/>
            <sz val="9"/>
            <color indexed="60"/>
            <rFont val="Tahoma"/>
            <family val="2"/>
          </rPr>
          <t xml:space="preserve">- Сейдов, мэйл 6/1-14 : Скорее всего, в августе месяце также по болезни убыл в Союз и к-н Сосковец – по докам полка он прошёл ВЛК 20.09.1951г.  и затем 28.10.1951г. он убыл в ЦНИАГ </t>
        </r>
      </text>
    </comment>
    <comment ref="Q18" authorId="0">
      <text>
        <r>
          <rPr>
            <b/>
            <sz val="9"/>
            <color indexed="60"/>
            <rFont val="Tahoma"/>
            <family val="2"/>
          </rPr>
          <t xml:space="preserve">Сейдов, мэйл 6/1-14 : в августе месяце на пополнение из Бакинского ВО прибыли в полк лётчики ст. л-ты Иштокин В.И. и Рыжков А.Д. </t>
        </r>
        <r>
          <rPr>
            <b/>
            <sz val="9"/>
            <rFont val="Tahoma"/>
            <family val="2"/>
          </rPr>
          <t xml:space="preserve">
</t>
        </r>
      </text>
    </comment>
    <comment ref="P19" authorId="0">
      <text>
        <r>
          <rPr>
            <b/>
            <sz val="9"/>
            <color indexed="60"/>
            <rFont val="Tahoma"/>
            <family val="2"/>
          </rPr>
          <t xml:space="preserve">- Сейдов, мэйл 6/1-14 : В сентябре месяце был вторично сбит и катапультировался ст. л-нт Андрушко и его отправили в госпиталь, а затем он убыл в Союз (прошёл ВЛК 13.11.1951г.  и затем 7.12.1951г. он убыл в ЦНИАГ </t>
        </r>
        <r>
          <rPr>
            <sz val="9"/>
            <rFont val="Tahoma"/>
            <family val="2"/>
          </rPr>
          <t xml:space="preserve">
</t>
        </r>
      </text>
    </comment>
    <comment ref="Q19" authorId="0">
      <text>
        <r>
          <rPr>
            <b/>
            <sz val="9"/>
            <rFont val="Tahoma"/>
            <family val="2"/>
          </rPr>
          <t xml:space="preserve">Сейдов, мэйл 6/1-14 : в сентябре месяце из состава 151-й ГИАД прибыли на пополнение в полк лётчики ст. л-нт Тирон А.Ф. и к-н Химченко И.М. 
</t>
        </r>
      </text>
    </comment>
    <comment ref="Q20" authorId="0">
      <text>
        <r>
          <rPr>
            <b/>
            <sz val="9"/>
            <color indexed="60"/>
            <rFont val="Tahoma"/>
            <family val="2"/>
          </rPr>
          <t xml:space="preserve">Пепеляев :  В конце лета 1951 года на пополнение в полк прибыла вторая группа летчиков, многие из которых имели опыт боев в Великую Отечественную войну. В составе этой группы были: И. Заплавнев, Муравьев, Широн, Филиппов, Рудько, Колпаков, Рыбас, Фролов, Боровков, Капранов, Овчинников, Ф. Юшин, Травин, Чулкин, Петрянин, Кисель, Остапенко. 
Из пятнадцати </t>
        </r>
        <r>
          <rPr>
            <b/>
            <sz val="9"/>
            <rFont val="Tahoma"/>
            <family val="2"/>
          </rPr>
          <t xml:space="preserve">(у меня получилось 17) </t>
        </r>
        <r>
          <rPr>
            <b/>
            <sz val="9"/>
            <color indexed="60"/>
            <rFont val="Tahoma"/>
            <family val="2"/>
          </rPr>
          <t>пять прибывших летчиков — Филиппов, Чулкин, Петрянин, Кисель, Остапенко — по различным причинам, перевели в другие авиаполки. Оставшиеся летчики готовились к боевым действиям в эскадрильях, и через 15—20 дней прибывшие летчики на пополнение принимали активное участие в воздушных боях с «Сейбрами»</t>
        </r>
        <r>
          <rPr>
            <b/>
            <sz val="9"/>
            <rFont val="Tahoma"/>
            <family val="2"/>
          </rPr>
          <t xml:space="preserve">
То есть остались 11 из 15 : Заплавнев, Муравьёв, Тирон, Рудько, Колпаков, Рыбас, Фролов, Капранов, Овчинников, Юшин, Боровков и Травин. Которые, по словам Пепеляева, через 15-20 дней после "конца лета" приняли активное участие... А Сейдов писал, что
</t>
        </r>
        <r>
          <rPr>
            <b/>
            <sz val="9"/>
            <color indexed="60"/>
            <rFont val="Tahoma"/>
            <family val="2"/>
          </rPr>
          <t>Сейдов, мэйл 6/1-14 : в октябре на пополнение в полк из состава 309-й ИАД прибыло 13 лётчиков.</t>
        </r>
        <r>
          <rPr>
            <b/>
            <sz val="9"/>
            <rFont val="Tahoma"/>
            <family val="2"/>
          </rPr>
          <t xml:space="preserve">
То в конце лета, то в октябре - ничего не поймёшь !!!</t>
        </r>
      </text>
    </comment>
    <comment ref="P20" authorId="0">
      <text>
        <r>
          <rPr>
            <b/>
            <sz val="9"/>
            <rFont val="Tahoma"/>
            <family val="2"/>
          </rPr>
          <t xml:space="preserve">- Шебанов погиб в бою 26 октября 1951
</t>
        </r>
        <r>
          <rPr>
            <b/>
            <sz val="9"/>
            <color indexed="60"/>
            <rFont val="Tahoma"/>
            <family val="2"/>
          </rPr>
          <t>- Сейдов, мэйл 6/1-14 : в мае 1951 был ранен и сел на вынужденную ст. л-нт Зыков и попал в госпиталь. Видимо затем вернулся в строй, т.к. по словам ветеранов полка, он убыл в Союз в октябре месяце (сказалось ранение)...
- Сейдов, мэйл 6/1-14 : В октябре по болезни убыл в Союз ст. л-нт Савченко (7.10.51г.).</t>
        </r>
      </text>
    </comment>
    <comment ref="P21" authorId="0">
      <text>
        <r>
          <rPr>
            <b/>
            <sz val="9"/>
            <rFont val="Tahoma"/>
            <family val="2"/>
          </rPr>
          <t xml:space="preserve">- Травин погиб в бою 8 ноября 1951
</t>
        </r>
        <r>
          <rPr>
            <b/>
            <sz val="9"/>
            <color indexed="60"/>
            <rFont val="Tahoma"/>
            <family val="2"/>
          </rPr>
          <t xml:space="preserve">- Сейдов, мэйл 6/1-14 : в ноябре месяце из полка обратно в 309-ю ИАД убыл лётчик Остапенко В.Д. (слабая лётная подготовка). </t>
        </r>
        <r>
          <rPr>
            <b/>
            <sz val="9"/>
            <rFont val="Tahoma"/>
            <family val="2"/>
          </rPr>
          <t xml:space="preserve">
- Петрянин был упомянут Пепеляевым и Перепёлкиным. Он позже уехел в Союз по семейным - дата неизвестна. Но раз Остапенко уехал в ноябре, будем считать, что и Петрянин тоже в ноябре. </t>
        </r>
      </text>
    </comment>
    <comment ref="P22" authorId="0">
      <text>
        <r>
          <rPr>
            <b/>
            <sz val="9"/>
            <rFont val="Tahoma"/>
            <family val="2"/>
          </rPr>
          <t xml:space="preserve">- Рыжков погиб в бою 5 декабря 1951
</t>
        </r>
        <r>
          <rPr>
            <b/>
            <sz val="9"/>
            <color indexed="60"/>
            <rFont val="Tahoma"/>
            <family val="2"/>
          </rPr>
          <t>- Сейдов, мэйл 6/1-14 : В декабре по болезни убыл в Союз к-р 3-й АЭ к-н Шеламонов.</t>
        </r>
      </text>
    </comment>
    <comment ref="Q22" authorId="0">
      <text>
        <r>
          <rPr>
            <b/>
            <sz val="9"/>
            <color indexed="60"/>
            <rFont val="Tahoma"/>
            <family val="2"/>
          </rPr>
          <t>Сейдов, мэйл 6/1-14 : В декабре (вместо выбывшего Шеламонова) к-ром АЭ был назначен к-н Комаров прибывший на пополнение из ? (откуда и когда он точно прибыл в состав полка мне неизвестно).</t>
        </r>
        <r>
          <rPr>
            <b/>
            <sz val="9"/>
            <rFont val="Tahoma"/>
            <family val="2"/>
          </rPr>
          <t xml:space="preserve">
Тогда пишем декабрь 1951, по убытию Шеламонова.</t>
        </r>
      </text>
    </comment>
    <comment ref="P23" authorId="0">
      <text>
        <r>
          <rPr>
            <b/>
            <sz val="9"/>
            <color indexed="60"/>
            <rFont val="Tahoma"/>
            <family val="2"/>
          </rPr>
          <t>Сейдов, мэйл 6/1-14 : В январе 1952г. был тяжело ранен к-н Абакумов (7.01.52г.) попал в госпиталь и больше в боях не участвовал. Убыл в Союз в марте-апреле 1952г.</t>
        </r>
        <r>
          <rPr>
            <b/>
            <sz val="9"/>
            <rFont val="Tahoma"/>
            <family val="2"/>
          </rPr>
          <t xml:space="preserve">
Но списывать надо в январе - Абакумову оторвало два пальца на левой руке (12,7мм пуля попала точно в РУД)</t>
        </r>
      </text>
    </comment>
  </commentList>
</comments>
</file>

<file path=xl/comments3.xml><?xml version="1.0" encoding="utf-8"?>
<comments xmlns="http://schemas.openxmlformats.org/spreadsheetml/2006/main">
  <authors>
    <author>Valentine Prigarin</author>
  </authors>
  <commentList>
    <comment ref="B1" authorId="0">
      <text>
        <r>
          <rPr>
            <b/>
            <sz val="8"/>
            <rFont val="Tahoma"/>
            <family val="2"/>
          </rPr>
          <t xml:space="preserve">примерно конец марта-начало апреля 1951-го
</t>
        </r>
        <r>
          <rPr>
            <b/>
            <sz val="8"/>
            <color indexed="60"/>
            <rFont val="Tahoma"/>
            <family val="2"/>
          </rPr>
          <t>&gt;&gt;mig-15, 14/4-12 : Первый список  : 1.Паршиков, 2.Масленников Б, 3.Масленников Н, 4.Воробьев, 5.Артемченко, 6.Бычков, 7.Шулев, 8.Сутягин, 9.Малунов, 10.Мирошниченко, 11.Крамаренко, 12.Широков, 13.Перепелкин, 14.Осипов, 15.Макаров, 16.Алехин, 17.Останков, 18.Иванов, 19.Анкилов, 20.Мишакин, 21.Комаров, 22.Божко, 23.Корданов, 24.Морозов, 25.Агранович, 26.Поляничко, 27.Чугунов, 28.Быков, 29.Благов, 30.Докашенко, 31.Николаев, 32.Хвостанцев, 33.Кухмаков.</t>
        </r>
        <r>
          <rPr>
            <b/>
            <sz val="8"/>
            <rFont val="Tahoma"/>
            <family val="2"/>
          </rPr>
          <t xml:space="preserve">
</t>
        </r>
      </text>
    </comment>
    <comment ref="E1" authorId="0">
      <text>
        <r>
          <rPr>
            <b/>
            <sz val="9"/>
            <color indexed="60"/>
            <rFont val="Tahoma"/>
            <family val="2"/>
          </rPr>
          <t>&gt;&gt;mig-15, 14/4-12 : 
Второй список (конец) : 1.Пулов, 2.Масленников Б.,3.Масленников Н., 4.Пономарев, 5.Артемченко, 6.Бычков, 7.Шулев, 8.Сутягин, 9.Малунов, 10.Мирошниченко, 11.Крамаренко, 12.Широков, 13.Перепелкин, 14.Осипов, 15.Савченко, 16.Тихонов, 17.Фокин, 18.Башлыков, 19.Волков, 20.Мишакин, 21.Комаров, 22.Божко, 23.Корданов, 24.Маслий, 25.Гостюхин, 26.Поляничко, 27.Щербаков, 28.Быков, 29.Благов, 30.Докашенко, 31.Николаев, 32.Хвостанцев, 33.Черноземов, 34.Зеленов, 35.Шестопалов, 36.Хрисанов, 37.Полищук</t>
        </r>
        <r>
          <rPr>
            <b/>
            <sz val="9"/>
            <rFont val="Tahoma"/>
            <family val="2"/>
          </rPr>
          <t xml:space="preserve">. 
</t>
        </r>
        <r>
          <rPr>
            <b/>
            <sz val="9"/>
            <color indexed="60"/>
            <rFont val="Tahoma"/>
            <family val="2"/>
          </rPr>
          <t>&gt;&gt; mig-15, 21/4-12 : Щербаков 21.01.52г. убыл в Союз на лечение. Список №2 со Щербаковым на 21.01.52г.,без Щербакова - на 15.02.52г.</t>
        </r>
        <r>
          <rPr>
            <b/>
            <sz val="9"/>
            <rFont val="Tahoma"/>
            <family val="2"/>
          </rPr>
          <t xml:space="preserve"> 
Выходит, что чуть позже из состава 17 иап был исключён Щербаков и их осталось 36. Тогда коеффициент боеготовности стал бы 0,61.
Если же считать боеготовность относительно штата "15/39", то при среднем количестве штата 33 пилота, количество допущенных к полётам было 0,67.
</t>
        </r>
        <r>
          <rPr>
            <b/>
            <sz val="9"/>
            <color indexed="60"/>
            <rFont val="Tahoma"/>
            <family val="2"/>
          </rPr>
          <t>&gt;&gt; Док_М, 21/4-12 : Разумеется, бессмысленно опираться на такую конечную дату отсчёта, как последний день пребывания 17-го ИАП на ТВД. Какой смысл, если там был кавардак с передачей всего новым лётчикам новой части? А вот ориентация на последние дни полноценной СОБСТВЕННОЙ боевой работы полка более чем оправдана.
Ведь в конечном итоге, мы разбираем не столько боевой путь именно 17-го ИАП, но на его примере механизм работы вообще полков 64-го ИАК в Корее - их пополнения, боеготовый состав, потери. В этом ключе эти 5 дней не несут никакой смысловой нагрузки, внося лишь сумятицу и хаос в рассчёты.</t>
        </r>
        <r>
          <rPr>
            <b/>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B2" authorId="0">
      <text>
        <r>
          <rPr>
            <b/>
            <sz val="8"/>
            <color indexed="60"/>
            <rFont val="Tahoma"/>
            <family val="2"/>
          </rPr>
          <t>&gt;&gt;mig-15, Мэйл 27/6-12 : Валентин. Есть уточнение. Гостюхин прибыл осенью с пополнением,а Агранович был в полку с самого начала командировки.</t>
        </r>
        <r>
          <rPr>
            <b/>
            <sz val="8"/>
            <rFont val="Tahoma"/>
            <family val="2"/>
          </rPr>
          <t xml:space="preserve">
</t>
        </r>
      </text>
    </comment>
    <comment ref="C2" authorId="0">
      <text>
        <r>
          <rPr>
            <b/>
            <sz val="9"/>
            <rFont val="Tahoma"/>
            <family val="2"/>
          </rPr>
          <t xml:space="preserve">Агранович погиб 26.06.1951г. </t>
        </r>
      </text>
    </comment>
    <comment ref="J2" authorId="0">
      <text>
        <r>
          <rPr>
            <b/>
            <sz val="8"/>
            <rFont val="Tahoma"/>
            <family val="2"/>
          </rPr>
          <t>Котов погиб в тренировочном полёте 11 мая 1951</t>
        </r>
      </text>
    </comment>
    <comment ref="L2" authorId="0">
      <text>
        <r>
          <rPr>
            <b/>
            <sz val="9"/>
            <color indexed="60"/>
            <rFont val="Tahoma"/>
            <family val="2"/>
          </rPr>
          <t xml:space="preserve">&gt;&gt;mig-15, 7/4-12 : 
Алехина, Макарова, Останкова, Бычкова заменили Волков, Фокин, Агранович </t>
        </r>
        <r>
          <rPr>
            <b/>
            <i/>
            <sz val="9"/>
            <rFont val="Tahoma"/>
            <family val="2"/>
          </rPr>
          <t>(потом выяснили, что Агранович, был с полком с самого начала и уже к этому времени погиб)</t>
        </r>
        <r>
          <rPr>
            <b/>
            <i/>
            <sz val="9"/>
            <color indexed="60"/>
            <rFont val="Tahoma"/>
            <family val="2"/>
          </rPr>
          <t xml:space="preserve"> и </t>
        </r>
        <r>
          <rPr>
            <b/>
            <sz val="9"/>
            <color indexed="60"/>
            <rFont val="Tahoma"/>
            <family val="2"/>
          </rPr>
          <t>Башлыков из летчиков 17 ИАП, оставшихся в Союзе.</t>
        </r>
        <r>
          <rPr>
            <b/>
            <sz val="8"/>
            <color indexed="60"/>
            <rFont val="Tahoma"/>
            <family val="2"/>
          </rPr>
          <t xml:space="preserve">
</t>
        </r>
        <r>
          <rPr>
            <b/>
            <sz val="8"/>
            <rFont val="Tahoma"/>
            <family val="2"/>
          </rPr>
          <t xml:space="preserve">
</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3" authorId="0">
      <text>
        <r>
          <rPr>
            <b/>
            <sz val="9"/>
            <color indexed="60"/>
            <rFont val="Tahoma"/>
            <family val="2"/>
          </rPr>
          <t xml:space="preserve">&gt;&gt;mig-15, 8/4-12 : 
Алехин, Макаров, Останков, Бычков заболели кишечной инфекцией (была маленькая эпидемия в 303 ИАД ), попали в госпиталь, вернулся в </t>
        </r>
        <r>
          <rPr>
            <b/>
            <u val="single"/>
            <sz val="9"/>
            <color indexed="62"/>
            <rFont val="Tahoma"/>
            <family val="2"/>
          </rPr>
          <t>начале сентября</t>
        </r>
        <r>
          <rPr>
            <b/>
            <sz val="9"/>
            <color indexed="60"/>
            <rFont val="Tahoma"/>
            <family val="2"/>
          </rPr>
          <t xml:space="preserve"> один Бычков.</t>
        </r>
        <r>
          <rPr>
            <b/>
            <sz val="9"/>
            <rFont val="Tahoma"/>
            <family val="2"/>
          </rPr>
          <t xml:space="preserve">
Эпидемия случилась</t>
        </r>
        <r>
          <rPr>
            <b/>
            <i/>
            <u val="single"/>
            <sz val="9"/>
            <rFont val="Tahoma"/>
            <family val="2"/>
          </rPr>
          <t xml:space="preserve"> в июле</t>
        </r>
        <r>
          <rPr>
            <b/>
            <sz val="9"/>
            <rFont val="Tahoma"/>
            <family val="2"/>
          </rPr>
          <t>. Т.к. есть точные данные по Бычкову. А раз Бычков, то и все остальные заболели тоже в июЛе 1951</t>
        </r>
        <r>
          <rPr>
            <sz val="9"/>
            <rFont val="Tahoma"/>
            <family val="2"/>
          </rPr>
          <t xml:space="preserve">
</t>
        </r>
      </text>
    </comment>
    <comment ref="L3" authorId="0">
      <text>
        <r>
          <rPr>
            <b/>
            <sz val="9"/>
            <color indexed="60"/>
            <rFont val="Tahoma"/>
            <family val="2"/>
          </rPr>
          <t xml:space="preserve">&gt;&gt;mig-15, 7/4-12 : 
Алехина, Макарова, Останкова, Бычкова заменили Волков, Фокин, Агранович </t>
        </r>
        <r>
          <rPr>
            <b/>
            <i/>
            <sz val="9"/>
            <rFont val="Tahoma"/>
            <family val="2"/>
          </rPr>
          <t>(потом выяснили, что Агранович, был с полком с самого начала и уже к этому времени погиб)</t>
        </r>
        <r>
          <rPr>
            <b/>
            <sz val="9"/>
            <color indexed="60"/>
            <rFont val="Tahoma"/>
            <family val="2"/>
          </rPr>
          <t xml:space="preserve"> и Башлыков из летчиков 17 ИАП, оставшихся в Союзе.
&gt;&gt;Cейдов, мэйл 14/12-13 : 13/12-13
По Волкову и Фокину, я Вам уже ранее отписал, что предполагаю, что это лётчики 17-го ИАП, которые сквозняком проскочили 28-й ГИАП, прибыв из Союза и через этот полк, пробыв в его составе не более 1 недели, тут же были переведены в состав 17-го ИАП. </t>
        </r>
        <r>
          <rPr>
            <b/>
            <sz val="8"/>
            <color indexed="60"/>
            <rFont val="Tahoma"/>
            <family val="2"/>
          </rPr>
          <t xml:space="preserve">
</t>
        </r>
        <r>
          <rPr>
            <b/>
            <sz val="8"/>
            <rFont val="Tahoma"/>
            <family val="2"/>
          </rPr>
          <t xml:space="preserve">
</t>
        </r>
      </text>
    </comment>
    <comment ref="B4" authorId="0">
      <text>
        <r>
          <rPr>
            <b/>
            <sz val="9"/>
            <color indexed="60"/>
            <rFont val="Tahoma"/>
            <family val="2"/>
          </rPr>
          <t>&gt;&gt;mig-15, 7/4-12 : &gt;&gt;mig-15, 7/4-12 : Ст.л-т Анкилов - замполит 2 АЭ после 17 б.в. заявил, что летать больше не может из-за сильного расстройства нервной системы, потерял уверенность в себе. Каждый боевой вылет он отрывался от своего ведущего и приходил на аэродром, не участвуя в бою.
М-р Воробьев. - зам. командира полка по ВСС в б.в. не рвался. Документально известно о его единственном б.в. 20.09.1951г, когда он был ведомым у ком. полка Пулова Г.И. В бою оторвался от ведущего, подставив его под удар 6 самолетов противника. 
В боевом донесении от</t>
        </r>
        <r>
          <rPr>
            <b/>
            <sz val="9"/>
            <color indexed="10"/>
            <rFont val="Tahoma"/>
            <family val="2"/>
          </rPr>
          <t xml:space="preserve"> </t>
        </r>
        <r>
          <rPr>
            <b/>
            <u val="single"/>
            <sz val="9"/>
            <color indexed="12"/>
            <rFont val="Tahoma"/>
            <family val="2"/>
          </rPr>
          <t>29.10.1951</t>
        </r>
        <r>
          <rPr>
            <b/>
            <sz val="9"/>
            <color indexed="60"/>
            <rFont val="Tahoma"/>
            <family val="2"/>
          </rPr>
          <t xml:space="preserve"> года отмечено, что Анкилов и Воробьев отстранены от полетов.
</t>
        </r>
      </text>
    </comment>
    <comment ref="E4" authorId="0">
      <text>
        <r>
          <rPr>
            <b/>
            <sz val="9"/>
            <color indexed="60"/>
            <rFont val="Tahoma"/>
            <family val="2"/>
          </rPr>
          <t>Сейдов, мэйл 15/12-13 : всё же один лётчик убыл из состава 17-го ИАП, это к-н Благов В.А. - он убыл 20.01.1952г. в состав 18 гвиап на должность помощника к-ра полка по ВСС.</t>
        </r>
        <r>
          <rPr>
            <sz val="9"/>
            <rFont val="Tahoma"/>
            <family val="2"/>
          </rPr>
          <t xml:space="preserve">
</t>
        </r>
      </text>
    </comment>
    <comment ref="L4" authorId="0">
      <text>
        <r>
          <rPr>
            <b/>
            <sz val="8"/>
            <color indexed="60"/>
            <rFont val="Tahoma"/>
            <family val="2"/>
          </rPr>
          <t>&gt;&gt;mig-15, Мэйл 27/6-12 : Валентин. Есть уточнение. Гостюхин прибыл осенью с пополнением, а Агранович был в полку с самого начала командировки.</t>
        </r>
      </text>
    </comment>
    <comment ref="B6" authorId="0">
      <text>
        <r>
          <rPr>
            <b/>
            <sz val="9"/>
            <rFont val="Tahoma"/>
            <family val="2"/>
          </rPr>
          <t xml:space="preserve">Несмотря на мэйл Сейдова 15/12-13 : 
</t>
        </r>
        <r>
          <rPr>
            <b/>
            <sz val="9"/>
            <color indexed="60"/>
            <rFont val="Tahoma"/>
            <family val="2"/>
          </rPr>
          <t xml:space="preserve">всё же один лётчик убыл из состава 17-го ИАП, это к-н Благов В.А. - он убыл 20.01.1952г. в состав 18 гвиап на должность помощника к-ра полка по ВСС, 
</t>
        </r>
        <r>
          <rPr>
            <b/>
            <sz val="9"/>
            <rFont val="Tahoma"/>
            <family val="2"/>
          </rPr>
          <t>я думаю, Благова надо оставлять лишь в одном полку - в 17 иап, так он провоевал здесь 95% командировки и лишь за две недели до конца был переведён в 18 гвиап</t>
        </r>
        <r>
          <rPr>
            <b/>
            <sz val="9"/>
            <color indexed="60"/>
            <rFont val="Tahoma"/>
            <family val="2"/>
          </rPr>
          <t>.</t>
        </r>
        <r>
          <rPr>
            <sz val="9"/>
            <rFont val="Tahoma"/>
            <family val="2"/>
          </rPr>
          <t xml:space="preserve">
</t>
        </r>
        <r>
          <rPr>
            <b/>
            <sz val="9"/>
            <rFont val="Tahoma"/>
            <family val="2"/>
          </rPr>
          <t>Тем более, что по архиву Перепёлкина младшего он есть и в составе 17 иап на 15 февраля 1952-го.</t>
        </r>
      </text>
    </comment>
    <comment ref="B10" authorId="0">
      <text>
        <r>
          <rPr>
            <b/>
            <sz val="9"/>
            <color indexed="60"/>
            <rFont val="Tahoma"/>
            <family val="2"/>
          </rPr>
          <t xml:space="preserve">Перепёлкин младший, мэйл : 
М-р Воробьев. - зам. командира полка по ВСС в б.в. не рвался. Документально известно о его единственном б.в. 20.09.1951г, когда он был ведомым у ком. полка Пулова Г.И. В бою оторвался от ведущего, подставив его под удар 6 самолетов противника. 
В боевом донесении от </t>
        </r>
        <r>
          <rPr>
            <b/>
            <u val="single"/>
            <sz val="9"/>
            <color indexed="18"/>
            <rFont val="Tahoma"/>
            <family val="2"/>
          </rPr>
          <t>29.10.1951</t>
        </r>
        <r>
          <rPr>
            <b/>
            <sz val="9"/>
            <color indexed="60"/>
            <rFont val="Tahoma"/>
            <family val="2"/>
          </rPr>
          <t xml:space="preserve"> года отмечено, что Анкилов и Воробьев отстранены от полетов.</t>
        </r>
        <r>
          <rPr>
            <b/>
            <sz val="9"/>
            <rFont val="Tahoma"/>
            <family val="2"/>
          </rPr>
          <t xml:space="preserve">
</t>
        </r>
      </text>
    </comment>
    <comment ref="L10" authorId="0">
      <text>
        <r>
          <rPr>
            <b/>
            <sz val="9"/>
            <color indexed="60"/>
            <rFont val="Tahoma"/>
            <family val="2"/>
          </rPr>
          <t xml:space="preserve">&gt;&gt;mig-15, 7/4-12 : 
Алехина, Макарова, Останкова, Бычкова заменили Волков, Фокин, Агранович </t>
        </r>
        <r>
          <rPr>
            <b/>
            <i/>
            <sz val="9"/>
            <rFont val="Tahoma"/>
            <family val="2"/>
          </rPr>
          <t>(потом выяснили, что Агранович, был с полком с самого начала и уже к этому времени погиб)</t>
        </r>
        <r>
          <rPr>
            <b/>
            <sz val="9"/>
            <color indexed="60"/>
            <rFont val="Tahoma"/>
            <family val="2"/>
          </rPr>
          <t xml:space="preserve"> и Башлыков из летчиков 17 ИАП, оставшихся в Союзе.
&gt;&gt;Cейдов, мэйл 14/12-13 : 13/12-13
По Волкову и Фокину, я Вам уже ранее отписал, что предполагаю, что это лётчики 17-го ИАП, которые сквозняком проскочили 28-й ГИАП, прибыв из Союза и через этот полк, пробыв в его составе не более 1 недели, тут же были переведены в состав 17-го ИАП. 
&gt;&gt;Cейдов, мэйл 14/12-13 : По Волкову и Фокину, я Вам уже ранее отписал, что предполагаю, что это лётчики 17-го ИАП, которые сквозняком проскочили 28-й ГИАП, прибыв из Союза и через этот полк, пробыв в его составе не более 1 недели, тут же были переведены в состав 17-го ИАП. </t>
        </r>
        <r>
          <rPr>
            <b/>
            <sz val="8"/>
            <rFont val="Tahoma"/>
            <family val="2"/>
          </rPr>
          <t xml:space="preserve">
</t>
        </r>
        <r>
          <rPr>
            <sz val="8"/>
            <rFont val="Tahoma"/>
            <family val="2"/>
          </rPr>
          <t xml:space="preserve">
</t>
        </r>
      </text>
    </comment>
    <comment ref="B12" authorId="0">
      <text>
        <r>
          <rPr>
            <b/>
            <sz val="9"/>
            <color indexed="60"/>
            <rFont val="Tahoma"/>
            <family val="2"/>
          </rPr>
          <t xml:space="preserve">&gt;&gt;mig-15, 8/4-12 : 
командир 2 АЭ Иванов отстранен от должности за плохое командование АЭ. </t>
        </r>
        <r>
          <rPr>
            <b/>
            <u val="single"/>
            <sz val="9"/>
            <color indexed="56"/>
            <rFont val="Tahoma"/>
            <family val="2"/>
          </rPr>
          <t>В апреле 1951</t>
        </r>
        <r>
          <rPr>
            <b/>
            <sz val="9"/>
            <color indexed="60"/>
            <rFont val="Tahoma"/>
            <family val="2"/>
          </rPr>
          <t xml:space="preserve"> года в двух б.в. 2 АЭ заблудилась в небе Кореи.</t>
        </r>
        <r>
          <rPr>
            <b/>
            <sz val="9"/>
            <rFont val="Tahoma"/>
            <family val="2"/>
          </rPr>
          <t xml:space="preserve">
</t>
        </r>
        <r>
          <rPr>
            <b/>
            <sz val="9"/>
            <color indexed="60"/>
            <rFont val="Tahoma"/>
            <family val="2"/>
          </rPr>
          <t>&gt;&gt;mig-15, 8/4-12 : Иванов - 2 БВ в апреле, Останков - несколько БВ в конце июня - начале июля, Паршиков, Чугунов выполняли тренировочные полеты в апреле, Макаров, Алехин в апреле - июне (летчики 17 ИАП с 6.04.1951г. не только тренировались, но и несли боевое дежурство силами 1 и 2 АЭ). Два раза поднимали 2 АЭ, но оба раза она сбивалась с курса. Больше 17 ИАП до середины июня не беспокоили ). Всех отправили в Союз.</t>
        </r>
      </text>
    </comment>
    <comment ref="C16" authorId="0">
      <text>
        <r>
          <rPr>
            <b/>
            <sz val="9"/>
            <rFont val="Tahoma"/>
            <family val="2"/>
          </rPr>
          <t>Кухмаков погиб в тренировочном полёте по одним данным 11, а по другим 25 апреля 1951-го</t>
        </r>
      </text>
    </comment>
    <comment ref="B17" authorId="0">
      <text>
        <r>
          <rPr>
            <b/>
            <sz val="9"/>
            <color indexed="60"/>
            <rFont val="Tahoma"/>
            <family val="2"/>
          </rPr>
          <t xml:space="preserve">&gt;&gt;mig-15,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
</t>
        </r>
        <r>
          <rPr>
            <b/>
            <sz val="9"/>
            <rFont val="Tahoma"/>
            <family val="2"/>
          </rPr>
          <t xml:space="preserve">Эпидемия случилась </t>
        </r>
        <r>
          <rPr>
            <b/>
            <u val="single"/>
            <sz val="9"/>
            <rFont val="Tahoma"/>
            <family val="2"/>
          </rPr>
          <t>в июле.</t>
        </r>
        <r>
          <rPr>
            <b/>
            <sz val="9"/>
            <rFont val="Tahoma"/>
            <family val="2"/>
          </rPr>
          <t xml:space="preserve"> Т.к. есть точные данные по Бычкову. А раз Бычков, то и все остальные заболели тоже в июЛе 1951
Правильно, по мэйлу Сейдова 4/1-14 Макаров после болезни пришёл в 176 гвиап</t>
        </r>
      </text>
    </comment>
    <comment ref="C23" authorId="0">
      <text>
        <r>
          <rPr>
            <b/>
            <sz val="9"/>
            <rFont val="Tahoma"/>
            <family val="2"/>
          </rPr>
          <t>Морозов погиб в бою 2 октября 1951</t>
        </r>
      </text>
    </comment>
    <comment ref="B26" authorId="0">
      <text>
        <r>
          <rPr>
            <b/>
            <sz val="9"/>
            <color indexed="60"/>
            <rFont val="Tahoma"/>
            <family val="2"/>
          </rPr>
          <t>&gt;&gt;mig-15,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t>
        </r>
        <r>
          <rPr>
            <sz val="9"/>
            <rFont val="Tahoma"/>
            <family val="2"/>
          </rPr>
          <t xml:space="preserve">
</t>
        </r>
        <r>
          <rPr>
            <b/>
            <sz val="9"/>
            <rFont val="Tahoma"/>
            <family val="2"/>
          </rPr>
          <t>Эпидемия случилась в</t>
        </r>
        <r>
          <rPr>
            <b/>
            <u val="single"/>
            <sz val="9"/>
            <rFont val="Tahoma"/>
            <family val="2"/>
          </rPr>
          <t xml:space="preserve"> июле</t>
        </r>
        <r>
          <rPr>
            <b/>
            <sz val="9"/>
            <rFont val="Tahoma"/>
            <family val="2"/>
          </rPr>
          <t>. Т.к. есть точные данные по Бычкову. А раз Бычков, то и все остальные заболели тоже в июЛе 1951</t>
        </r>
      </text>
    </comment>
    <comment ref="B27" authorId="0">
      <text>
        <r>
          <rPr>
            <b/>
            <sz val="9"/>
            <color indexed="60"/>
            <rFont val="Tahoma"/>
            <family val="2"/>
          </rPr>
          <t xml:space="preserve">&gt;&gt;mig-15, 8/4-12 : Командир 17 иап Паршиков отстранен от должности </t>
        </r>
        <r>
          <rPr>
            <b/>
            <u val="single"/>
            <sz val="9"/>
            <color indexed="56"/>
            <rFont val="Tahoma"/>
            <family val="2"/>
          </rPr>
          <t>в апреле 1951</t>
        </r>
        <r>
          <rPr>
            <b/>
            <sz val="9"/>
            <color indexed="60"/>
            <rFont val="Tahoma"/>
            <family val="2"/>
          </rPr>
          <t xml:space="preserve"> года за плохое руковдство полком (низкая дисциплина и высокая аварийность)
&gt;&gt;mig-15, 8/4-12 : Иванов - 2 б.в в апреле, Останков - несколько б.в. в конце июня - начале июля, </t>
        </r>
        <r>
          <rPr>
            <b/>
            <u val="single"/>
            <sz val="9"/>
            <color indexed="60"/>
            <rFont val="Tahoma"/>
            <family val="2"/>
          </rPr>
          <t>Паршиков, Чугунов</t>
        </r>
        <r>
          <rPr>
            <b/>
            <sz val="9"/>
            <color indexed="60"/>
            <rFont val="Tahoma"/>
            <family val="2"/>
          </rPr>
          <t xml:space="preserve"> выполняли </t>
        </r>
        <r>
          <rPr>
            <b/>
            <u val="single"/>
            <sz val="9"/>
            <color indexed="60"/>
            <rFont val="Tahoma"/>
            <family val="2"/>
          </rPr>
          <t xml:space="preserve">тренировочные </t>
        </r>
        <r>
          <rPr>
            <b/>
            <sz val="9"/>
            <color indexed="60"/>
            <rFont val="Tahoma"/>
            <family val="2"/>
          </rPr>
          <t>полеты в апреле, Макаров, Алехин в апреле - июне (летчики 17 ИАП с 6.04.1951г. не только тренировались, но и несли боевое дежурство силами 1 и 2 АЭ). Два раза поднимали 2 АЭ, но оба раза она сбивалась с курса. Больше 17 ИАП до середины июня не беспокоили ). Всех отправили в Союз.</t>
        </r>
      </text>
    </comment>
    <comment ref="B32" authorId="0">
      <text>
        <r>
          <rPr>
            <b/>
            <sz val="9"/>
            <color indexed="60"/>
            <rFont val="Tahoma"/>
            <family val="2"/>
          </rPr>
          <t xml:space="preserve">&gt;&gt;mig-15, 8/4-12 :
командир 3 АЭ Чугунов в то же время </t>
        </r>
        <r>
          <rPr>
            <b/>
            <sz val="9"/>
            <rFont val="Tahoma"/>
            <family val="2"/>
          </rPr>
          <t xml:space="preserve">(т.е. в апреле) </t>
        </r>
        <r>
          <rPr>
            <b/>
            <sz val="9"/>
            <color indexed="60"/>
            <rFont val="Tahoma"/>
            <family val="2"/>
          </rPr>
          <t xml:space="preserve">отстранен от должности за пьянку и драку
&gt;&gt;mig-15, 8/4-12 : Иванов - 2 б.в в апреле, Останков - несколько б.в. в конце июня - начале июля, </t>
        </r>
        <r>
          <rPr>
            <b/>
            <u val="single"/>
            <sz val="9"/>
            <color indexed="60"/>
            <rFont val="Tahoma"/>
            <family val="2"/>
          </rPr>
          <t>Паршиков, Чугунов выполняли тренировочные полеты в апреле</t>
        </r>
        <r>
          <rPr>
            <b/>
            <sz val="9"/>
            <color indexed="60"/>
            <rFont val="Tahoma"/>
            <family val="2"/>
          </rPr>
          <t>, Макаров, Алехин в апреле - июне (летчики 17 ИАП с 6.04.1951г. не только тренировались, но и несли боевое дежурство силами 1 и 2 АЭ). Два раза поднимали 2 АЭ, но оба раза она сбивалась с курса. Больше 17 ИАП до середины июня не беспокоили ). Всех отправили в Союз.</t>
        </r>
      </text>
    </comment>
    <comment ref="A34" authorId="0">
      <text>
        <r>
          <rPr>
            <b/>
            <sz val="8"/>
            <rFont val="Tahoma"/>
            <family val="2"/>
          </rPr>
          <t>полный штат</t>
        </r>
      </text>
    </comment>
    <comment ref="D39" authorId="0">
      <text>
        <r>
          <rPr>
            <b/>
            <sz val="10"/>
            <rFont val="Tahoma"/>
            <family val="2"/>
          </rPr>
          <t xml:space="preserve">18/4-12 описывался вылет 1 янв 1952, когда из 37 наличных подняли 22 боеготовых точно подтверждают наши предположения – боготовность по экипажам – 0,6, то есть 60%. 
</t>
        </r>
        <r>
          <rPr>
            <b/>
            <sz val="10"/>
            <color indexed="60"/>
            <rFont val="Tahoma"/>
            <family val="2"/>
          </rPr>
          <t xml:space="preserve">&gt;&gt;mig-15, 18/4-12 : В боевом донесении от 1 янв. 52-го указано: 
Летчиков - 37, боеготовых - 22, больных - 4 (Щербаков, Шестопалов, Комаров, Перепелкин), в санатории - 5 (Артемченко, Маслий, Гостюхин, Корданов, Поляничко), отдыхает при части -1 (Благов), не имеют ведомых 2 (Масленников Б.,Сутягин). Всего боеготовых экипажей 20. При крайней нужде в воздух поднимали и пьяных, и больных. В утреннем вылете 1 янв.52-го не набралось необходимых 20 трезвых летчиков.» </t>
        </r>
        <r>
          <rPr>
            <b/>
            <sz val="10"/>
            <rFont val="Tahoma"/>
            <family val="2"/>
          </rPr>
          <t>(имеется ввиду незапланированный вылет утром Нового Года)</t>
        </r>
        <r>
          <rPr>
            <b/>
            <sz val="10"/>
            <rFont val="Tahoma"/>
            <family val="2"/>
          </rPr>
          <t xml:space="preserve">
Чуть позже из состава 17 иап был исключён Щербаков и их осталось 36. Тогда коеффициент боеготовности стал бы 0,61.
Если же считать боеготовность относительно штата "15/39", то при среднем количестве штата 33 пилота, количество допущенных к полётам было 0,67.
</t>
        </r>
        <r>
          <rPr>
            <b/>
            <sz val="8"/>
            <rFont val="Tahoma"/>
            <family val="2"/>
          </rPr>
          <t xml:space="preserve">
</t>
        </r>
      </text>
    </comment>
    <comment ref="I3" authorId="0">
      <text>
        <r>
          <rPr>
            <b/>
            <sz val="9"/>
            <color indexed="60"/>
            <rFont val="Tahoma"/>
            <family val="2"/>
          </rPr>
          <t>&gt;&gt;mig-15, 7/4-12 : Паршикова заменил Пулов из 523 ИАП, Чугунова - Щербаков из 18 ИАП, Иванова - Пономарев из 523 ИАП, Кухмакова - Котов из 523 ИАП</t>
        </r>
        <r>
          <rPr>
            <sz val="9"/>
            <rFont val="Tahoma"/>
            <family val="2"/>
          </rPr>
          <t xml:space="preserve">
</t>
        </r>
      </text>
    </comment>
    <comment ref="I4" authorId="0">
      <text>
        <r>
          <rPr>
            <b/>
            <sz val="9"/>
            <color indexed="60"/>
            <rFont val="Tahoma"/>
            <family val="2"/>
          </rPr>
          <t>&gt;&gt;mig-15, 7/4-12 : Паршикова заменил Пулов из 523 ИАП, Чугунова - Щербаков из 18 ИАП, Иванова - Пономарев из 523 ИАП, Кухмакова - Котов из 523 ИАП</t>
        </r>
        <r>
          <rPr>
            <sz val="9"/>
            <rFont val="Tahoma"/>
            <family val="2"/>
          </rPr>
          <t xml:space="preserve">
</t>
        </r>
      </text>
    </comment>
    <comment ref="I5" authorId="0">
      <text>
        <r>
          <rPr>
            <b/>
            <sz val="9"/>
            <color indexed="60"/>
            <rFont val="Tahoma"/>
            <family val="2"/>
          </rPr>
          <t xml:space="preserve">
&gt;&gt;Vitali Acote, 19/4-12 : командир 3 АЭ Щербаков </t>
        </r>
        <r>
          <rPr>
            <b/>
            <u val="single"/>
            <sz val="9"/>
            <color indexed="56"/>
            <rFont val="Tahoma"/>
            <family val="2"/>
          </rPr>
          <t xml:space="preserve">12 декабря 1951 </t>
        </r>
        <r>
          <rPr>
            <b/>
            <sz val="9"/>
            <color indexed="56"/>
            <rFont val="Tahoma"/>
            <family val="2"/>
          </rPr>
          <t>г</t>
        </r>
        <r>
          <rPr>
            <b/>
            <sz val="9"/>
            <color indexed="60"/>
            <rFont val="Tahoma"/>
            <family val="2"/>
          </rPr>
          <t>ода убыл в Центральный авиационный госпиталь
&gt;&gt;mig-15, 7/4-12 : Паршикова заменил Пулов из 523 ИАП, Чугунова - Щербаков из 18 ИАП, Иванова - Пономарев из 523 ИАП, Кухмакова - Котов из 523 ИАП</t>
        </r>
        <r>
          <rPr>
            <sz val="9"/>
            <rFont val="Tahoma"/>
            <family val="2"/>
          </rPr>
          <t xml:space="preserve">
26/4-12, 510-й : Ну конечно Щербаков не числится в колонке «J» убывших из полка до окончания боевых действий – так он и не должен, так как на дату 15 февраля 1952 он не исключён из списка полка. Есть такой предмет – «Военная администрация» – если Щербаков не был исключён на эту дату, значит он, понятно, был в списке 17 иап. Вы поймите, и я объяснял это уже не раз, убыл к 15 февраля Щербаков в ЦНИАГ, или лежал в лазарете в Мяугоу, для командира полка безразлично – в списках он был, а лететь не мог. Именно в этом заключается смысл официального термина «боеготовность».  
P.S. Правда, потом выяснилось, что Щербаков после некоторого времени пребывания в ЦНИАГ был всё-таки выписан из списков части. Незадолго до 15 февраля 1952-го.
Поэтому формально он переведён в колонку "I". 
</t>
        </r>
        <r>
          <rPr>
            <b/>
            <sz val="9"/>
            <rFont val="Tahoma"/>
            <family val="2"/>
          </rPr>
          <t xml:space="preserve">
Но 12 декабря Щербаков убыл. Всё.</t>
        </r>
      </text>
    </comment>
    <comment ref="I2" authorId="0">
      <text>
        <r>
          <rPr>
            <b/>
            <sz val="9"/>
            <color indexed="60"/>
            <rFont val="Tahoma"/>
            <family val="2"/>
          </rPr>
          <t>&gt;&gt;mig-15, 7/4-12 :...Кухмакова заменил Котов из 523 ИАП</t>
        </r>
      </text>
    </comment>
    <comment ref="L8" authorId="0">
      <text>
        <r>
          <rPr>
            <b/>
            <sz val="9"/>
            <color indexed="60"/>
            <rFont val="Tahoma"/>
            <family val="2"/>
          </rPr>
          <t xml:space="preserve">&gt;&gt;mig-15, 7/4-12 : 
Котова заменил Савченко из Бакинского округа ПВО.
</t>
        </r>
        <r>
          <rPr>
            <b/>
            <sz val="9"/>
            <rFont val="Tahoma"/>
            <family val="2"/>
          </rPr>
          <t xml:space="preserve">Когда - не сказано. Возможно сразу, или через пару недель.
</t>
        </r>
      </text>
    </comment>
    <comment ref="L6" authorId="0">
      <text>
        <r>
          <rPr>
            <b/>
            <sz val="9"/>
            <color indexed="60"/>
            <rFont val="Tahoma"/>
            <family val="2"/>
          </rPr>
          <t xml:space="preserve">&gt;&gt;mig-15, 7/4-12 : 
</t>
        </r>
        <r>
          <rPr>
            <b/>
            <u val="single"/>
            <sz val="9"/>
            <color indexed="56"/>
            <rFont val="Tahoma"/>
            <family val="2"/>
          </rPr>
          <t xml:space="preserve">В октябре </t>
        </r>
        <r>
          <rPr>
            <b/>
            <sz val="9"/>
            <color indexed="60"/>
            <rFont val="Tahoma"/>
            <family val="2"/>
          </rPr>
          <t>пополнение прибыло из 70 и 180 ИАП второго эшелона ( Маслий, Тихонов, Черноземов, Зеленов, Полищук, Шестопалов, Хрисанов).</t>
        </r>
      </text>
    </comment>
    <comment ref="L9" authorId="0">
      <text>
        <r>
          <rPr>
            <b/>
            <sz val="9"/>
            <color indexed="60"/>
            <rFont val="Tahoma"/>
            <family val="2"/>
          </rPr>
          <t xml:space="preserve">&gt;&gt;mig-15, 7/4-12 : 
</t>
        </r>
        <r>
          <rPr>
            <b/>
            <u val="single"/>
            <sz val="9"/>
            <color indexed="56"/>
            <rFont val="Tahoma"/>
            <family val="2"/>
          </rPr>
          <t xml:space="preserve">В октябре </t>
        </r>
        <r>
          <rPr>
            <b/>
            <sz val="9"/>
            <color indexed="60"/>
            <rFont val="Tahoma"/>
            <family val="2"/>
          </rPr>
          <t>пополнение прибыло из 70 и 180 ИАП второго эшелона ( Маслий, Тихонов, Черноземов, Зеленов, Полищук, Шестопалов, Хрисанов).</t>
        </r>
      </text>
    </comment>
    <comment ref="L12" authorId="0">
      <text>
        <r>
          <rPr>
            <b/>
            <sz val="9"/>
            <color indexed="60"/>
            <rFont val="Tahoma"/>
            <family val="2"/>
          </rPr>
          <t xml:space="preserve">&gt;&gt;mig-15, 7/4-12 : 
</t>
        </r>
        <r>
          <rPr>
            <b/>
            <u val="single"/>
            <sz val="9"/>
            <color indexed="56"/>
            <rFont val="Tahoma"/>
            <family val="2"/>
          </rPr>
          <t xml:space="preserve">В октябре </t>
        </r>
        <r>
          <rPr>
            <b/>
            <sz val="9"/>
            <color indexed="60"/>
            <rFont val="Tahoma"/>
            <family val="2"/>
          </rPr>
          <t>пополнение прибыло из 70 и 180 ИАП второго эшелона ( Маслий, Тихонов, Черноземов, Зеленов, Полищук, Шестопалов, Хрисанов).</t>
        </r>
      </text>
    </comment>
    <comment ref="L11" authorId="0">
      <text>
        <r>
          <rPr>
            <b/>
            <sz val="9"/>
            <color indexed="60"/>
            <rFont val="Tahoma"/>
            <family val="2"/>
          </rPr>
          <t xml:space="preserve">&gt;&gt;mig-15, 7/4-12 : 
</t>
        </r>
        <r>
          <rPr>
            <b/>
            <u val="single"/>
            <sz val="9"/>
            <color indexed="56"/>
            <rFont val="Tahoma"/>
            <family val="2"/>
          </rPr>
          <t xml:space="preserve">В октябре </t>
        </r>
        <r>
          <rPr>
            <b/>
            <sz val="9"/>
            <color indexed="60"/>
            <rFont val="Tahoma"/>
            <family val="2"/>
          </rPr>
          <t xml:space="preserve">пополнение прибыло из 70 и 180 ИАП второго эшелона ( Маслий, Тихонов, Черноземов, Зеленов, Полищук, Шестопалов, Хрисанов).
&gt;&gt; mig-15, 21/4-12 : Забыл про Хрисанова - </t>
        </r>
        <r>
          <rPr>
            <b/>
            <u val="single"/>
            <sz val="9"/>
            <color indexed="18"/>
            <rFont val="Tahoma"/>
            <family val="2"/>
          </rPr>
          <t>25.01.52г</t>
        </r>
        <r>
          <rPr>
            <b/>
            <sz val="9"/>
            <color indexed="60"/>
            <rFont val="Tahoma"/>
            <family val="2"/>
          </rPr>
          <t xml:space="preserve">.был сбит, легко ранен в ногу, катапультировался, в боях больше не участвовал.
</t>
        </r>
        <r>
          <rPr>
            <b/>
            <sz val="9"/>
            <rFont val="Tahoma"/>
            <family val="2"/>
          </rPr>
          <t>Слишком поздно менять и исключать из списков - смена закончилась.</t>
        </r>
        <r>
          <rPr>
            <b/>
            <sz val="9"/>
            <color indexed="60"/>
            <rFont val="Tahoma"/>
            <family val="2"/>
          </rPr>
          <t xml:space="preserve">
</t>
        </r>
      </text>
    </comment>
    <comment ref="L13" authorId="0">
      <text>
        <r>
          <rPr>
            <b/>
            <sz val="9"/>
            <color indexed="60"/>
            <rFont val="Tahoma"/>
            <family val="2"/>
          </rPr>
          <t xml:space="preserve">&gt;&gt;mig-15, 7/4-12 : 
</t>
        </r>
        <r>
          <rPr>
            <b/>
            <u val="single"/>
            <sz val="9"/>
            <color indexed="56"/>
            <rFont val="Tahoma"/>
            <family val="2"/>
          </rPr>
          <t xml:space="preserve">В октябре </t>
        </r>
        <r>
          <rPr>
            <b/>
            <sz val="9"/>
            <color indexed="60"/>
            <rFont val="Tahoma"/>
            <family val="2"/>
          </rPr>
          <t xml:space="preserve">пополнение прибыло из 70 и 180 ИАП второго эшелона ( Маслий, Тихонов, Черноземов, Зеленов, Полищук, Шестопалов, Хрисанов).
&gt;&gt; mig-15, 21/4-12 : Корданов </t>
        </r>
        <r>
          <rPr>
            <b/>
            <u val="single"/>
            <sz val="9"/>
            <color indexed="56"/>
            <rFont val="Tahoma"/>
            <family val="2"/>
          </rPr>
          <t>26.10.51</t>
        </r>
        <r>
          <rPr>
            <b/>
            <sz val="9"/>
            <color indexed="60"/>
            <rFont val="Tahoma"/>
            <family val="2"/>
          </rPr>
          <t xml:space="preserve">г.был сбит, катапультировался, лечился, отдыхал, в боях больше не участвовал. Шестопалов </t>
        </r>
        <r>
          <rPr>
            <b/>
            <u val="single"/>
            <sz val="9"/>
            <color indexed="18"/>
            <rFont val="Tahoma"/>
            <family val="2"/>
          </rPr>
          <t>28.12.51г</t>
        </r>
        <r>
          <rPr>
            <b/>
            <sz val="9"/>
            <color indexed="60"/>
            <rFont val="Tahoma"/>
            <family val="2"/>
          </rPr>
          <t xml:space="preserve"> - то же самое. Но оба числились в списках полка. 
</t>
        </r>
        <r>
          <rPr>
            <b/>
            <sz val="9"/>
            <rFont val="Tahoma"/>
            <family val="2"/>
          </rPr>
          <t>Раз Корданов числился, то оставляем в списках. А что не летал, так это дело командования. Надо было исключать из списков. Получили бы замену. А вот Шестопалова менять бессмысленно - смена заканчивалась.</t>
        </r>
      </text>
    </comment>
    <comment ref="L7" authorId="0">
      <text>
        <r>
          <rPr>
            <b/>
            <sz val="9"/>
            <color indexed="60"/>
            <rFont val="Tahoma"/>
            <family val="2"/>
          </rPr>
          <t xml:space="preserve">&gt;&gt;mig-15, 7/4-12 : 
</t>
        </r>
        <r>
          <rPr>
            <b/>
            <u val="single"/>
            <sz val="9"/>
            <color indexed="56"/>
            <rFont val="Tahoma"/>
            <family val="2"/>
          </rPr>
          <t xml:space="preserve">В октябре </t>
        </r>
        <r>
          <rPr>
            <b/>
            <sz val="9"/>
            <color indexed="60"/>
            <rFont val="Tahoma"/>
            <family val="2"/>
          </rPr>
          <t>пополнение прибыло из 70 и 180 ИАП второго эшелона ( Маслий, Тихонов, Черноземов, Зеленов, Полищук, Шестопалов, Хрисанов).</t>
        </r>
      </text>
    </comment>
    <comment ref="L5" authorId="0">
      <text>
        <r>
          <rPr>
            <b/>
            <sz val="9"/>
            <color indexed="60"/>
            <rFont val="Tahoma"/>
            <family val="2"/>
          </rPr>
          <t xml:space="preserve">&gt;&gt;mig-15, 7/4-12 : 
</t>
        </r>
        <r>
          <rPr>
            <b/>
            <sz val="9"/>
            <color indexed="18"/>
            <rFont val="Tahoma"/>
            <family val="2"/>
          </rPr>
          <t xml:space="preserve">В октябре </t>
        </r>
        <r>
          <rPr>
            <b/>
            <sz val="9"/>
            <color indexed="60"/>
            <rFont val="Tahoma"/>
            <family val="2"/>
          </rPr>
          <t>пополнение прибыло из 70 и 180 ИАП второго эшелона ( Маслий, Тихонов, Черноземов, Зеленов, Полищук, Шестопалов, Хрисанов).</t>
        </r>
      </text>
    </comment>
    <comment ref="B18" authorId="0">
      <text>
        <r>
          <rPr>
            <b/>
            <sz val="9"/>
            <color indexed="60"/>
            <rFont val="Tahoma"/>
            <family val="2"/>
          </rPr>
          <t xml:space="preserve">&gt;&gt; mig-15, 21/4-12 : Еще немного подробностей. Малунов </t>
        </r>
        <r>
          <rPr>
            <b/>
            <u val="single"/>
            <sz val="9"/>
            <color indexed="18"/>
            <rFont val="Tahoma"/>
            <family val="2"/>
          </rPr>
          <t>19.01.52г</t>
        </r>
        <r>
          <rPr>
            <b/>
            <sz val="9"/>
            <color indexed="60"/>
            <rFont val="Tahoma"/>
            <family val="2"/>
          </rPr>
          <t>. был подбит, совершил вынужденную посадку вне аэродрома, самолет разбил, сам несильно ушибся, больше не летал.</t>
        </r>
      </text>
    </comment>
    <comment ref="B14" authorId="0">
      <text>
        <r>
          <rPr>
            <b/>
            <sz val="9"/>
            <color indexed="60"/>
            <rFont val="Tahoma"/>
            <family val="2"/>
          </rPr>
          <t xml:space="preserve">&gt;&gt; mig-15, 21/4-12 : Корданов </t>
        </r>
        <r>
          <rPr>
            <b/>
            <u val="single"/>
            <sz val="9"/>
            <color indexed="18"/>
            <rFont val="Tahoma"/>
            <family val="2"/>
          </rPr>
          <t>26.10.51</t>
        </r>
        <r>
          <rPr>
            <b/>
            <sz val="9"/>
            <color indexed="60"/>
            <rFont val="Tahoma"/>
            <family val="2"/>
          </rPr>
          <t xml:space="preserve">г.был сбит, катапультировался, лечился, отдыхал, в боях больше не участвовал. Шестопалов 28.12.51г - то же самое. Но оба числились в списках полка. 
</t>
        </r>
        <r>
          <rPr>
            <b/>
            <sz val="9"/>
            <rFont val="Tahoma"/>
            <family val="2"/>
          </rPr>
          <t xml:space="preserve">
Раз Корданов числился, то оставляем в списках. А что не летал, так это дело командования. Надо было исключать из списков. Получили бы замену. А вот Шестопалова менять бессмысленно - смена заканчивалась.</t>
        </r>
      </text>
    </comment>
    <comment ref="B9" authorId="0">
      <text>
        <r>
          <rPr>
            <b/>
            <sz val="9"/>
            <color indexed="60"/>
            <rFont val="Tahoma"/>
            <family val="2"/>
          </rPr>
          <t xml:space="preserve">&gt;&gt;mig-15, 8/4-12 : ... Бычков не из пополнения, а с первого дня в составе 17 ИАП. </t>
        </r>
        <r>
          <rPr>
            <b/>
            <u val="single"/>
            <sz val="9"/>
            <color indexed="60"/>
            <rFont val="Tahoma"/>
            <family val="2"/>
          </rPr>
          <t>В июле</t>
        </r>
        <r>
          <rPr>
            <b/>
            <sz val="9"/>
            <color indexed="60"/>
            <rFont val="Tahoma"/>
            <family val="2"/>
          </rPr>
          <t xml:space="preserve"> заболел,в сентябре вернулся. </t>
        </r>
      </text>
    </comment>
    <comment ref="Q11" authorId="0">
      <text>
        <r>
          <rPr>
            <b/>
            <sz val="9"/>
            <rFont val="Tahoma"/>
            <family val="2"/>
          </rPr>
          <t>Котов, Пономарёв, Пулов и Щербаков (см.комменты)</t>
        </r>
      </text>
    </comment>
    <comment ref="P11" authorId="0">
      <text>
        <r>
          <rPr>
            <b/>
            <sz val="9"/>
            <rFont val="Tahoma"/>
            <family val="2"/>
          </rPr>
          <t>Отстранены от полётов Паршиков, Иванов и Чугунов - все отправлены в Союз (см.комменты)
Кухмаков погиб.</t>
        </r>
        <r>
          <rPr>
            <sz val="9"/>
            <rFont val="Tahoma"/>
            <family val="2"/>
          </rPr>
          <t xml:space="preserve">
</t>
        </r>
      </text>
    </comment>
    <comment ref="P12" authorId="0">
      <text>
        <r>
          <rPr>
            <b/>
            <sz val="9"/>
            <rFont val="Tahoma"/>
            <family val="2"/>
          </rPr>
          <t>В тренировочном полёте 11 мая 1951 погиб Котов.</t>
        </r>
      </text>
    </comment>
    <comment ref="Q12" authorId="0">
      <text>
        <r>
          <rPr>
            <b/>
            <sz val="9"/>
            <color indexed="60"/>
            <rFont val="Tahoma"/>
            <family val="2"/>
          </rPr>
          <t>&gt;&gt;mig-15, 7/4-12 : 
Котова заменил Савченко из Бакинского округа ПВО.</t>
        </r>
        <r>
          <rPr>
            <b/>
            <sz val="9"/>
            <rFont val="Tahoma"/>
            <family val="2"/>
          </rPr>
          <t xml:space="preserve">
Когда - не сказано. Возможно сразу, или через пару недель.</t>
        </r>
      </text>
    </comment>
    <comment ref="P13" authorId="0">
      <text>
        <r>
          <rPr>
            <b/>
            <sz val="9"/>
            <rFont val="Tahoma"/>
            <family val="2"/>
          </rPr>
          <t xml:space="preserve">Агранович, погиб в бою 26.06.1951г. </t>
        </r>
      </text>
    </comment>
    <comment ref="P14" authorId="0">
      <text>
        <r>
          <rPr>
            <b/>
            <sz val="9"/>
            <color indexed="60"/>
            <rFont val="Tahoma"/>
            <family val="2"/>
          </rPr>
          <t>&gt;&gt;mig-15,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t>
        </r>
        <r>
          <rPr>
            <b/>
            <sz val="9"/>
            <rFont val="Tahoma"/>
            <family val="2"/>
          </rPr>
          <t xml:space="preserve">
Эпидемия случилась </t>
        </r>
        <r>
          <rPr>
            <b/>
            <u val="single"/>
            <sz val="9"/>
            <rFont val="Tahoma"/>
            <family val="2"/>
          </rPr>
          <t xml:space="preserve">в июле. </t>
        </r>
        <r>
          <rPr>
            <b/>
            <sz val="9"/>
            <rFont val="Tahoma"/>
            <family val="2"/>
          </rPr>
          <t xml:space="preserve">Т.к. есть точные данные по Бычкову. А раз Бычков, то и все остальные заболели тоже в июЛе 1951
</t>
        </r>
        <r>
          <rPr>
            <sz val="9"/>
            <rFont val="Tahoma"/>
            <family val="2"/>
          </rPr>
          <t xml:space="preserve">
</t>
        </r>
      </text>
    </comment>
    <comment ref="Q14" authorId="0">
      <text>
        <r>
          <rPr>
            <b/>
            <sz val="9"/>
            <color indexed="60"/>
            <rFont val="Tahoma"/>
            <family val="2"/>
          </rPr>
          <t xml:space="preserve">&gt;&gt;mig-15, 7/4-12 : 
Алехина, Макарова, Останкова, Бычкова заменили Волков, Фокин, Агранович </t>
        </r>
        <r>
          <rPr>
            <b/>
            <i/>
            <sz val="9"/>
            <rFont val="Tahoma"/>
            <family val="2"/>
          </rPr>
          <t>(потом выяснили, что Агранович, был с полком с самого начала и уже к этому времени погиб)</t>
        </r>
        <r>
          <rPr>
            <b/>
            <sz val="9"/>
            <color indexed="60"/>
            <rFont val="Tahoma"/>
            <family val="2"/>
          </rPr>
          <t xml:space="preserve"> и Башлыков из летчиков 17 ИАП, оставшихся в Союзе.</t>
        </r>
        <r>
          <rPr>
            <sz val="9"/>
            <rFont val="Tahoma"/>
            <family val="2"/>
          </rPr>
          <t xml:space="preserve">
</t>
        </r>
      </text>
    </comment>
    <comment ref="Q16" authorId="0">
      <text>
        <r>
          <rPr>
            <b/>
            <sz val="9"/>
            <color indexed="60"/>
            <rFont val="Tahoma"/>
            <family val="2"/>
          </rPr>
          <t xml:space="preserve">&gt;&gt;mig-15,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t>
        </r>
        <r>
          <rPr>
            <b/>
            <u val="single"/>
            <sz val="9"/>
            <color indexed="60"/>
            <rFont val="Tahoma"/>
            <family val="2"/>
          </rPr>
          <t>Бычков.</t>
        </r>
      </text>
    </comment>
    <comment ref="P17" authorId="0">
      <text>
        <r>
          <rPr>
            <b/>
            <sz val="9"/>
            <rFont val="Tahoma"/>
            <family val="2"/>
          </rPr>
          <t>2 октября в бою погиб Морозов</t>
        </r>
        <r>
          <rPr>
            <sz val="9"/>
            <rFont val="Tahoma"/>
            <family val="2"/>
          </rPr>
          <t xml:space="preserve">
</t>
        </r>
        <r>
          <rPr>
            <b/>
            <sz val="9"/>
            <rFont val="Tahoma"/>
            <family val="2"/>
          </rPr>
          <t xml:space="preserve">И в этом же месяце отстранены и отправлены в Союз Анкилов и Воробьёв (см.комменты) </t>
        </r>
      </text>
    </comment>
    <comment ref="Q17" authorId="0">
      <text>
        <r>
          <rPr>
            <b/>
            <sz val="9"/>
            <color indexed="60"/>
            <rFont val="Tahoma"/>
            <family val="2"/>
          </rPr>
          <t>&gt;&gt;mig-15, 7/4-12 : 
В октябре пополнение прибыло из 70 и 180 ИАП второго эшелона (Маслий, Тихонов, Черноземов, Зеленов, Полищук, Шестопалов, Хрисанов).</t>
        </r>
        <r>
          <rPr>
            <b/>
            <sz val="9"/>
            <rFont val="Tahoma"/>
            <family val="2"/>
          </rPr>
          <t xml:space="preserve">
С ними, как потом выяснилось, прибыл и Гостюхин - всего 8 пилотов.</t>
        </r>
      </text>
    </comment>
    <comment ref="P19" authorId="0">
      <text>
        <r>
          <rPr>
            <b/>
            <sz val="9"/>
            <color indexed="60"/>
            <rFont val="Tahoma"/>
            <family val="2"/>
          </rPr>
          <t xml:space="preserve">
&gt;&gt;Vitali Acote, 19/4-12 : командир 3 АЭ Щербаков 12 декабря 1951 года убыл в Центральный авиационный госпиталь.</t>
        </r>
      </text>
    </comment>
  </commentList>
</comments>
</file>

<file path=xl/comments4.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27/12-13 : Первоначальный состава полка на май 1951г. был таков: </t>
        </r>
        <r>
          <rPr>
            <b/>
            <sz val="9"/>
            <rFont val="Tahoma"/>
            <family val="2"/>
          </rPr>
          <t>см.список</t>
        </r>
        <r>
          <rPr>
            <b/>
            <sz val="9"/>
            <color indexed="60"/>
            <rFont val="Tahoma"/>
            <family val="2"/>
          </rPr>
          <t xml:space="preserve">
….В таком составе полк начал боевые действия в мае 1951г. - итого 32 лётчика </t>
        </r>
        <r>
          <rPr>
            <b/>
            <sz val="8"/>
            <rFont val="Tahoma"/>
            <family val="2"/>
          </rPr>
          <t xml:space="preserve">
</t>
        </r>
      </text>
    </comment>
    <comment ref="E1" authorId="0">
      <text>
        <r>
          <rPr>
            <b/>
            <sz val="9"/>
            <color indexed="60"/>
            <rFont val="Tahoma"/>
            <family val="2"/>
          </rPr>
          <t>&gt;&gt;mig-15, 14/4-12 : 
Второй список (конец) : 1.Пулов, 2.Масленников Б.,3.Масленников Н., 4.Пономарев, 5.Артемченко, 6.Бычков, 7.Шулев, 8.Сутягин, 9.Малунов, 10.Мирошниченко, 11.Крамаренко, 12.Широков, 13.Перепелкин, 14.Осипов, 15.Савченко, 16.Тихонов, 17.Фокин, 18.Башлыков, 19.Волков, 20.Мишакин, 21.Комаров, 22.Божко, 23.Корданов, 24.Маслий, 25.Гостюхин, 26.Поляничко, 27.Щербаков, 28.Быков, 29.Благов, 30.Докашенко, 31.Николаев, 32.Хвостанцев, 33.Черноземов, 34.Зеленов, 35.Шестопалов, 36.Хрисанов, 37.Полищук</t>
        </r>
        <r>
          <rPr>
            <b/>
            <sz val="9"/>
            <rFont val="Tahoma"/>
            <family val="2"/>
          </rPr>
          <t xml:space="preserve">. 
</t>
        </r>
        <r>
          <rPr>
            <b/>
            <sz val="9"/>
            <color indexed="60"/>
            <rFont val="Tahoma"/>
            <family val="2"/>
          </rPr>
          <t>&gt;&gt; mig-15, 21/4-12 : Щербаков 21.01.52г. убыл в Союз на лечение. Список №2 со Щербаковым на 21.01.52г.,без Щербакова - на 15.02.52г.</t>
        </r>
        <r>
          <rPr>
            <b/>
            <sz val="9"/>
            <rFont val="Tahoma"/>
            <family val="2"/>
          </rPr>
          <t xml:space="preserve"> 
Выходит, что чуть позже из состава 17 иап был исключён Щербаков и их осталось 36. Тогда коеффициент боеготовности стал бы 0,61.
Если же считать боеготовность относительно штата "15/39", то при среднем количестве штата 33 пилота, количество допущенных к полётам было 0,67.
</t>
        </r>
        <r>
          <rPr>
            <b/>
            <sz val="9"/>
            <color indexed="60"/>
            <rFont val="Tahoma"/>
            <family val="2"/>
          </rPr>
          <t>&gt;&gt; Док_М, 21/4-12 : Разумеется, бессмысленно опираться на такую конечную дату отсчёта, как последний день пребывания 17-го ИАП на ТВД. Какой смысл, если там был кавардак с передачей всего новым лётчикам новой части? А вот ориентация на последние дни полноценной СОБСТВЕННОЙ боевой работы полка более чем оправдана.
Ведь в конечном итоге, мы разбираем не столько боевой путь именно 17-го ИАП, но на его примере механизм работы вообще полков 64-го ИАК в Корее - их пополнения, боеготовый состав, потери. В этом ключе эти 5 дней не несут никакой смысловой нагрузки, внося лишь сумятицу и хаос в рассчёты.</t>
        </r>
        <r>
          <rPr>
            <b/>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&gt;&gt; Сейдов, мэйл 25/11-13 :  В октябре 1951г. из 72 гвиап в состав 303-й ИАД убыло около десятка лётчиков (точного числа не знаю). В 18 гвиап попали лётчики Мартьянов и Астаповский.</t>
        </r>
      </text>
    </comment>
    <comment ref="L2" authorId="0">
      <text>
        <r>
          <rPr>
            <b/>
            <sz val="9"/>
            <color indexed="60"/>
            <rFont val="Tahoma"/>
            <family val="2"/>
          </rPr>
          <t xml:space="preserve">Сейдов, мэйл 27/12-13 : в июне месяце из группы генерала Благовещенского в состав 18-го ГИАП прибыл капитан Бабонин </t>
        </r>
        <r>
          <rPr>
            <sz val="9"/>
            <rFont val="Tahoma"/>
            <family val="2"/>
          </rPr>
          <t xml:space="preserve">
</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27/12-13 : В октябре 1951г. в полк прибыло пополнение... 
Батуров</t>
        </r>
        <r>
          <rPr>
            <b/>
            <sz val="9"/>
            <rFont val="Tahoma"/>
            <family val="2"/>
          </rPr>
          <t xml:space="preserve">
скорее всего из 72 гвиап</t>
        </r>
        <r>
          <rPr>
            <sz val="9"/>
            <rFont val="Tahoma"/>
            <family val="2"/>
          </rPr>
          <t xml:space="preserve">
</t>
        </r>
      </text>
    </comment>
    <comment ref="L3" authorId="0">
      <text>
        <r>
          <rPr>
            <b/>
            <sz val="9"/>
            <color indexed="60"/>
            <rFont val="Tahoma"/>
            <family val="2"/>
          </rPr>
          <t>Сейдов, мэйл 27/12-13 : В октябре 1951г. в полк прибыло пополнение из лётчиков : Сапожников, Соболев, Горский...</t>
        </r>
        <r>
          <rPr>
            <b/>
            <sz val="9"/>
            <rFont val="Tahoma"/>
            <family val="2"/>
          </rPr>
          <t xml:space="preserve">
</t>
        </r>
        <r>
          <rPr>
            <b/>
            <sz val="9"/>
            <color indexed="60"/>
            <rFont val="Tahoma"/>
            <family val="2"/>
          </rPr>
          <t>Сейдов, мэйл 15/1-14 : 
лётчики Соболев, Сапожников и Горский прибыли из состава 20-й ИАД</t>
        </r>
        <r>
          <rPr>
            <sz val="9"/>
            <rFont val="Tahoma"/>
            <family val="2"/>
          </rPr>
          <t xml:space="preserve">
</t>
        </r>
      </text>
    </comment>
    <comment ref="I4" authorId="0">
      <text>
        <r>
          <rPr>
            <b/>
            <sz val="9"/>
            <color indexed="60"/>
            <rFont val="Tahoma"/>
            <family val="2"/>
          </rPr>
          <t>Сейдов, мэйл 27/12-13 : В октябре 1951г. в полк прибыло пополнение …Востинных из 28 гвиап</t>
        </r>
      </text>
    </comment>
    <comment ref="L4" authorId="0">
      <text>
        <r>
          <rPr>
            <b/>
            <sz val="9"/>
            <color indexed="60"/>
            <rFont val="Tahoma"/>
            <family val="2"/>
          </rPr>
          <t xml:space="preserve">Сейдов, мэйл 27/12-13 : В октябре 1951г. в полк прибыло пополнение из лётчиков : Сапожников, Соболев, Горский…
</t>
        </r>
        <r>
          <rPr>
            <b/>
            <sz val="9"/>
            <rFont val="Tahoma"/>
            <family val="2"/>
          </rPr>
          <t xml:space="preserve">
</t>
        </r>
        <r>
          <rPr>
            <b/>
            <sz val="9"/>
            <color indexed="16"/>
            <rFont val="Tahoma"/>
            <family val="2"/>
          </rPr>
          <t>Сейдов, мэйл 15/1-14 : 
лётчики Соболев, Сапожников и Горский прибыли из состава 20-й ИАД, что находилась в составе ОГСВК в Китае</t>
        </r>
        <r>
          <rPr>
            <b/>
            <sz val="9"/>
            <rFont val="Tahoma"/>
            <family val="2"/>
          </rPr>
          <t xml:space="preserve">
</t>
        </r>
        <r>
          <rPr>
            <sz val="9"/>
            <rFont val="Tahoma"/>
            <family val="2"/>
          </rPr>
          <t xml:space="preserve">
</t>
        </r>
      </text>
    </comment>
    <comment ref="B5" authorId="0">
      <text>
        <r>
          <rPr>
            <b/>
            <sz val="9"/>
            <color indexed="60"/>
            <rFont val="Tahoma"/>
            <family val="2"/>
          </rPr>
          <t>Сейдов, мэйл 27/12-13 : в декабре по болезням убыли в Союз Антонов, Капитонов, Муравьёв и Хвостов</t>
        </r>
        <r>
          <rPr>
            <b/>
            <sz val="9"/>
            <rFont val="Tahoma"/>
            <family val="2"/>
          </rPr>
          <t xml:space="preserve">
</t>
        </r>
        <r>
          <rPr>
            <sz val="9"/>
            <rFont val="Tahoma"/>
            <family val="2"/>
          </rPr>
          <t xml:space="preserve">
</t>
        </r>
      </text>
    </comment>
    <comment ref="I5" authorId="0">
      <text>
        <r>
          <rPr>
            <b/>
            <sz val="9"/>
            <color indexed="60"/>
            <rFont val="Tahoma"/>
            <family val="2"/>
          </rPr>
          <t>Сейдов, мэйл 27/12-13 : В октябре 1951г. в полк прибыло пополнение... Дурнов</t>
        </r>
        <r>
          <rPr>
            <b/>
            <sz val="9"/>
            <rFont val="Tahoma"/>
            <family val="2"/>
          </rPr>
          <t xml:space="preserve">
скорее всего из 72 гвиап</t>
        </r>
        <r>
          <rPr>
            <sz val="9"/>
            <rFont val="Tahoma"/>
            <family val="2"/>
          </rPr>
          <t xml:space="preserve">
</t>
        </r>
      </text>
    </comment>
    <comment ref="L5" authorId="0">
      <text>
        <r>
          <rPr>
            <b/>
            <sz val="9"/>
            <color indexed="60"/>
            <rFont val="Tahoma"/>
            <family val="2"/>
          </rPr>
          <t xml:space="preserve">Сейдов, мэйл 27/12-13 : В октябре 1951г. в полк прибыло пополнение из лётчиков : Сапожников, Соболев, Горский…
...В конце ноября убыл из полка (куда не знаю) ст. л-нт Соболев 
Сейдов, мэйл 15/1-14 : 
лётчики Соболев, Сапожников и Горский прибыли из состава 20-й ИАД
</t>
        </r>
      </text>
    </comment>
    <comment ref="I6" authorId="0">
      <text>
        <r>
          <rPr>
            <b/>
            <sz val="9"/>
            <color indexed="60"/>
            <rFont val="Tahoma"/>
            <family val="2"/>
          </rPr>
          <t>Сейдов, мэйл 27/12-13 : В октябре 1951г. в полк прибыло пополнение... Кондрашёв</t>
        </r>
        <r>
          <rPr>
            <b/>
            <sz val="9"/>
            <rFont val="Tahoma"/>
            <family val="2"/>
          </rPr>
          <t xml:space="preserve">
Кондрашёва я нигде не нашёл. Возможно, он извне, но я пока его оставил здесь.</t>
        </r>
        <r>
          <rPr>
            <sz val="9"/>
            <rFont val="Tahoma"/>
            <family val="2"/>
          </rPr>
          <t xml:space="preserve">
</t>
        </r>
      </text>
    </comment>
    <comment ref="L6" authorId="0">
      <text>
        <r>
          <rPr>
            <b/>
            <sz val="9"/>
            <color indexed="60"/>
            <rFont val="Tahoma"/>
            <family val="2"/>
          </rPr>
          <t xml:space="preserve">Сейдов, мэйл 27/12-13 : В мае месяце в полк прибыл лётчик Шабанов из Бакинского ВО.
</t>
        </r>
      </text>
    </comment>
    <comment ref="B7" authorId="0">
      <text>
        <r>
          <rPr>
            <b/>
            <sz val="9"/>
            <color indexed="60"/>
            <rFont val="Tahoma"/>
            <family val="2"/>
          </rPr>
          <t xml:space="preserve">Сейдов, мэйл 27/12-13 : 9 ноября 51г. был сбит и ранен в бою ст.л-нт Гаврильченко - он попал в госпиталь, затем убыл в Союз, в полк не вернулся. </t>
        </r>
        <r>
          <rPr>
            <sz val="9"/>
            <rFont val="Tahoma"/>
            <family val="2"/>
          </rPr>
          <t xml:space="preserve">
</t>
        </r>
      </text>
    </comment>
    <comment ref="I7" authorId="0">
      <text>
        <r>
          <rPr>
            <b/>
            <sz val="9"/>
            <color indexed="60"/>
            <rFont val="Tahoma"/>
            <family val="2"/>
          </rPr>
          <t xml:space="preserve">Сейдов, мэйл 27/12-13 : В октябре 1951г. в полк прибыло пополнение 
Мартьянов из 72-го ГИАП </t>
        </r>
        <r>
          <rPr>
            <b/>
            <sz val="9"/>
            <rFont val="Tahoma"/>
            <family val="2"/>
          </rPr>
          <t xml:space="preserve">
</t>
        </r>
      </text>
    </comment>
    <comment ref="I8" authorId="0">
      <text>
        <r>
          <rPr>
            <b/>
            <sz val="9"/>
            <color indexed="60"/>
            <rFont val="Tahoma"/>
            <family val="2"/>
          </rPr>
          <t xml:space="preserve">Сейдов, мэйл 27/12-13 : На пополнение из 523 гвиап прибыл к-н Овчинниов </t>
        </r>
        <r>
          <rPr>
            <b/>
            <sz val="9"/>
            <rFont val="Tahoma"/>
            <family val="2"/>
          </rPr>
          <t xml:space="preserve">
(в декабре 1951-го)</t>
        </r>
      </text>
    </comment>
    <comment ref="B9" authorId="0">
      <text>
        <r>
          <rPr>
            <b/>
            <sz val="9"/>
            <color indexed="60"/>
            <rFont val="Tahoma"/>
            <family val="2"/>
          </rPr>
          <t xml:space="preserve">Сейдов, мэйл 27/12-13 : в июне месяце убыл из полка м-р Даниленко, к-р 2-й АЭ - его с повышением отправили в 523-й ИАП. По другим данным отправили ещё в мае месяце.
</t>
        </r>
        <r>
          <rPr>
            <b/>
            <sz val="9"/>
            <rFont val="Tahoma"/>
            <family val="2"/>
          </rPr>
          <t>А по данным Набоки уже в конце апреля. Противоречивые данные. Которые как ни понимай, не изменят ни общей картины, ни, базирующейся на эти таблицы, графика на миллиметровке.</t>
        </r>
        <r>
          <rPr>
            <sz val="9"/>
            <rFont val="Tahoma"/>
            <family val="2"/>
          </rPr>
          <t xml:space="preserve">
</t>
        </r>
      </text>
    </comment>
    <comment ref="I9" authorId="0">
      <text>
        <r>
          <rPr>
            <b/>
            <sz val="9"/>
            <color indexed="60"/>
            <rFont val="Tahoma"/>
            <family val="2"/>
          </rPr>
          <t>Сейдов, мэйл 27/12-13 : В октябре 1951г. в полк прибыло пополнение 
Петров из 28 гвиап</t>
        </r>
      </text>
    </comment>
    <comment ref="I10" authorId="0">
      <text>
        <r>
          <rPr>
            <b/>
            <sz val="9"/>
            <color indexed="60"/>
            <rFont val="Tahoma"/>
            <family val="2"/>
          </rPr>
          <t xml:space="preserve">Сейдов, мэйл 27/12-13 : В октябре 1951г. в полк прибыло пополнение... 
Тужилкин </t>
        </r>
        <r>
          <rPr>
            <b/>
            <sz val="9"/>
            <rFont val="Tahoma"/>
            <family val="2"/>
          </rPr>
          <t xml:space="preserve">
скорее всего из 72 гвиап
</t>
        </r>
        <r>
          <rPr>
            <sz val="9"/>
            <rFont val="Tahoma"/>
            <family val="2"/>
          </rPr>
          <t xml:space="preserve">
</t>
        </r>
      </text>
    </comment>
    <comment ref="I11" authorId="0">
      <text>
        <r>
          <rPr>
            <b/>
            <sz val="9"/>
            <color indexed="60"/>
            <rFont val="Tahoma"/>
            <family val="2"/>
          </rPr>
          <t>Сейдов, мэйл 27/12-13 : В октябре 1951г. в полк прибыло пополнение... 
Устюжанинов</t>
        </r>
        <r>
          <rPr>
            <b/>
            <sz val="9"/>
            <rFont val="Tahoma"/>
            <family val="2"/>
          </rPr>
          <t xml:space="preserve">
скорее всего из 72 гвиап</t>
        </r>
        <r>
          <rPr>
            <sz val="9"/>
            <rFont val="Tahoma"/>
            <family val="2"/>
          </rPr>
          <t xml:space="preserve">
</t>
        </r>
      </text>
    </comment>
    <comment ref="B12" authorId="0">
      <text>
        <r>
          <rPr>
            <b/>
            <sz val="9"/>
            <color indexed="60"/>
            <rFont val="Tahoma"/>
            <family val="2"/>
          </rPr>
          <t>Сейдов, мэйл 27/12-13 : ... в сентябре месяце из состава 1-й АЭ убыл в управление 303-й ИАД ст.л-нт Калюжный</t>
        </r>
        <r>
          <rPr>
            <sz val="9"/>
            <rFont val="Tahoma"/>
            <family val="2"/>
          </rPr>
          <t xml:space="preserve">
</t>
        </r>
      </text>
    </comment>
    <comment ref="I12" authorId="0">
      <text>
        <r>
          <rPr>
            <b/>
            <sz val="9"/>
            <color indexed="60"/>
            <rFont val="Tahoma"/>
            <family val="2"/>
          </rPr>
          <t>Сейдов, мэйл 27/12-13 : В октябре 1951г. в полк прибыло пополнение... 
Шулятьев</t>
        </r>
        <r>
          <rPr>
            <b/>
            <sz val="9"/>
            <rFont val="Tahoma"/>
            <family val="2"/>
          </rPr>
          <t xml:space="preserve">
скорее всего из 72 гвиап</t>
        </r>
        <r>
          <rPr>
            <sz val="9"/>
            <rFont val="Tahoma"/>
            <family val="2"/>
          </rPr>
          <t xml:space="preserve">
</t>
        </r>
      </text>
    </comment>
    <comment ref="B13"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B19" authorId="0">
      <text>
        <r>
          <rPr>
            <b/>
            <sz val="9"/>
            <color indexed="60"/>
            <rFont val="Tahoma"/>
            <family val="2"/>
          </rPr>
          <t>Сейдов, мэйл 27/12-13 : Cейдов, мэйл 12/1-14 : 
нашёл таблицы закреплённой авиатехники за лётчиками 324-й и 303-й ИАД по периодам и посылаю Вам два файла по боевым расчётам этих двух дивизий на период б/действий в Корее. Вот боевой расчёт 18-го ГИАП на 15.05.1951г.: Молев....</t>
        </r>
        <r>
          <rPr>
            <sz val="9"/>
            <rFont val="Tahoma"/>
            <family val="2"/>
          </rPr>
          <t xml:space="preserve">
</t>
        </r>
      </text>
    </comment>
    <comment ref="B20"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B21" authorId="0">
      <text>
        <r>
          <rPr>
            <b/>
            <sz val="9"/>
            <color indexed="60"/>
            <rFont val="Tahoma"/>
            <family val="2"/>
          </rPr>
          <t xml:space="preserve">Сейдов, мэйл 27/12-13 : октябре убыл с повышением в 523-й ИАП м-р Оськин </t>
        </r>
        <r>
          <rPr>
            <sz val="9"/>
            <rFont val="Tahoma"/>
            <family val="2"/>
          </rPr>
          <t xml:space="preserve">
</t>
        </r>
      </text>
    </comment>
    <comment ref="B23" authorId="0">
      <text>
        <r>
          <rPr>
            <b/>
            <sz val="9"/>
            <color indexed="60"/>
            <rFont val="Tahoma"/>
            <family val="2"/>
          </rPr>
          <t xml:space="preserve">Сейдов, мэйл 27/12-13 : 20.06  был сбит к-н Скидан, получил травмы, попал в госпиталь и в июле убыл в Союз. </t>
        </r>
      </text>
    </comment>
    <comment ref="B30" authorId="0">
      <text>
        <r>
          <rPr>
            <b/>
            <sz val="9"/>
            <color indexed="60"/>
            <rFont val="Tahoma"/>
            <family val="2"/>
          </rPr>
          <t>Сейдов, мэйл 27/12-13 : Предположительно в сентябре-октябре убыл из полка в Союз к-н Тарасов по болезни.</t>
        </r>
        <r>
          <rPr>
            <sz val="9"/>
            <rFont val="Tahoma"/>
            <family val="2"/>
          </rPr>
          <t xml:space="preserve">
</t>
        </r>
      </text>
    </comment>
    <comment ref="B31"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B33" authorId="0">
      <text>
        <r>
          <rPr>
            <b/>
            <sz val="9"/>
            <color indexed="60"/>
            <rFont val="Tahoma"/>
            <family val="2"/>
          </rPr>
          <t>Сейдов, мэйл 27/12-13 : В начале октября по болезни убыл в Союз к-р 2-й АЭ к-н Шалев</t>
        </r>
        <r>
          <rPr>
            <sz val="9"/>
            <rFont val="Tahoma"/>
            <family val="2"/>
          </rPr>
          <t xml:space="preserve">
</t>
        </r>
      </text>
    </comment>
    <comment ref="C3" authorId="0">
      <text>
        <r>
          <rPr>
            <b/>
            <sz val="9"/>
            <rFont val="Tahoma"/>
            <family val="0"/>
          </rPr>
          <t>Агеев погиб 25 июня1951</t>
        </r>
        <r>
          <rPr>
            <sz val="9"/>
            <rFont val="Tahoma"/>
            <family val="0"/>
          </rPr>
          <t xml:space="preserve">
</t>
        </r>
      </text>
    </comment>
    <comment ref="C4" authorId="0">
      <text>
        <r>
          <rPr>
            <b/>
            <sz val="9"/>
            <rFont val="Tahoma"/>
            <family val="0"/>
          </rPr>
          <t xml:space="preserve">Акатов  погиб  2-го сентября 1951
</t>
        </r>
      </text>
    </comment>
    <comment ref="C14" authorId="0">
      <text>
        <r>
          <rPr>
            <b/>
            <sz val="9"/>
            <rFont val="Tahoma"/>
            <family val="0"/>
          </rPr>
          <t xml:space="preserve">Колпиков  погиб  2-го сентября 1951
</t>
        </r>
      </text>
    </comment>
    <comment ref="C28" authorId="0">
      <text>
        <r>
          <rPr>
            <b/>
            <sz val="9"/>
            <rFont val="Tahoma"/>
            <family val="0"/>
          </rPr>
          <t xml:space="preserve">Стельмах  погиб  1-го июня 1951
</t>
        </r>
      </text>
    </comment>
    <comment ref="C29" authorId="0">
      <text>
        <r>
          <rPr>
            <b/>
            <sz val="9"/>
            <rFont val="Tahoma"/>
            <family val="0"/>
          </rPr>
          <t xml:space="preserve">Степанов  погиб  6-го января 1952
</t>
        </r>
      </text>
    </comment>
    <comment ref="J3" authorId="0">
      <text>
        <r>
          <rPr>
            <b/>
            <sz val="9"/>
            <rFont val="Tahoma"/>
            <family val="0"/>
          </rPr>
          <t xml:space="preserve">Батуров погиб  5-го декабря 1951
</t>
        </r>
      </text>
    </comment>
    <comment ref="J12" authorId="0">
      <text>
        <r>
          <rPr>
            <b/>
            <sz val="9"/>
            <rFont val="Tahoma"/>
            <family val="0"/>
          </rPr>
          <t xml:space="preserve">Шулятьев погиб  2-го ноября 1951
</t>
        </r>
      </text>
    </comment>
    <comment ref="M4" authorId="0">
      <text>
        <r>
          <rPr>
            <b/>
            <sz val="9"/>
            <rFont val="Tahoma"/>
            <family val="0"/>
          </rPr>
          <t xml:space="preserve">Сапожников погиб 16-го января 1952 
</t>
        </r>
      </text>
    </comment>
    <comment ref="P14" authorId="0">
      <text>
        <r>
          <rPr>
            <b/>
            <sz val="9"/>
            <rFont val="Tahoma"/>
            <family val="0"/>
          </rPr>
          <t xml:space="preserve">- Агеев погиб 25 июня1951
- Стельмах  погиб  1-го июня 1951
</t>
        </r>
        <r>
          <rPr>
            <b/>
            <sz val="9"/>
            <color indexed="60"/>
            <rFont val="Tahoma"/>
            <family val="2"/>
          </rPr>
          <t xml:space="preserve">-  Сейдов, мэйл 27/12-13 : в июне месяце убыл из полка м-р Даниленко, к-р 2-й АЭ - его с повышением отправили в 523-й ИАП (по другим данным отправили ещё в мае месяце).
-  Сейдов, мэйл 27/12-13 : 20 июня 1951 был сбит к-н Скидан, получил травмы, попал в госпиталь и в июле убыл в Союз. </t>
        </r>
        <r>
          <rPr>
            <b/>
            <sz val="9"/>
            <rFont val="Tahoma"/>
            <family val="0"/>
          </rPr>
          <t xml:space="preserve">
</t>
        </r>
      </text>
    </comment>
    <comment ref="Q13" authorId="0">
      <text>
        <r>
          <rPr>
            <b/>
            <sz val="9"/>
            <rFont val="Tahoma"/>
            <family val="2"/>
          </rPr>
          <t>Сейдов, мэйл 27/12-13 : В мае месяце в полк прибыл лётчик Шабанов из Бакинского ВО.</t>
        </r>
      </text>
    </comment>
    <comment ref="Q14" authorId="0">
      <text>
        <r>
          <rPr>
            <b/>
            <sz val="9"/>
            <color indexed="60"/>
            <rFont val="Tahoma"/>
            <family val="2"/>
          </rPr>
          <t xml:space="preserve">Сейдов, мэйл 27/12-13 : в июне месяце из группы генерала Благовещенского в состав 18-го ГИАП прибыл капитан Бабонин </t>
        </r>
      </text>
    </comment>
    <comment ref="P17" authorId="0">
      <text>
        <r>
          <rPr>
            <b/>
            <sz val="9"/>
            <rFont val="Tahoma"/>
            <family val="2"/>
          </rPr>
          <t xml:space="preserve">- Акатов  погиб  2-го сентября 1951
- Колпиков  погиб  2-го сентября 1951
</t>
        </r>
        <r>
          <rPr>
            <b/>
            <sz val="9"/>
            <color indexed="60"/>
            <rFont val="Tahoma"/>
            <family val="2"/>
          </rPr>
          <t>- Сейдов, мэйл 27/12-13 : ... в сентябре месяце из состава 1-й АЭ убыл в управление 303-й ИАД ст.л-нт Калюжный
-  Сейдов, мэйл 27/12-13 : Предположительно в сентябре-октябре убыл из полка в Союз к-н Тарасов по болезни.</t>
        </r>
        <r>
          <rPr>
            <b/>
            <sz val="9"/>
            <rFont val="Tahoma"/>
            <family val="2"/>
          </rPr>
          <t xml:space="preserve">
</t>
        </r>
        <r>
          <rPr>
            <sz val="9"/>
            <rFont val="Tahoma"/>
            <family val="2"/>
          </rPr>
          <t xml:space="preserve">
</t>
        </r>
      </text>
    </comment>
    <comment ref="P18" authorId="0">
      <text>
        <r>
          <rPr>
            <b/>
            <sz val="9"/>
            <color indexed="60"/>
            <rFont val="Tahoma"/>
            <family val="2"/>
          </rPr>
          <t>- Сейдов, мэйл 27/12-13 : октябре убыл с повышением в 523-й ИАП м-р Оськин 
- Сейдов, мэйл 27/12-13 : В начале октября по болезни убыл в Союз к-р 2-й АЭ к-н Шалев</t>
        </r>
        <r>
          <rPr>
            <b/>
            <sz val="9"/>
            <rFont val="Tahoma"/>
            <family val="2"/>
          </rPr>
          <t xml:space="preserve">
</t>
        </r>
        <r>
          <rPr>
            <sz val="9"/>
            <rFont val="Tahoma"/>
            <family val="2"/>
          </rPr>
          <t xml:space="preserve">
</t>
        </r>
      </text>
    </comment>
    <comment ref="Q18" authorId="0">
      <text>
        <r>
          <rPr>
            <b/>
            <sz val="9"/>
            <color indexed="60"/>
            <rFont val="Tahoma"/>
            <family val="2"/>
          </rPr>
          <t xml:space="preserve">- Сейдов, мэйл 25/11-13 :  В октябре 1951г. из 72 гвиап в состав 303-й ИАД убыло около десятка лётчиков (точного числа не знаю). В 18 гвиап попали лётчики Мартьянов и Астаповский.
-  Сейдов, мэйл 27/12-13 : В октябре 1951г. в полк прибыло пополнение...  Батуров, Воистинных, Дурнов, Кондрашёв, , Петров,  Тужилкин, Устюжанинов, Шулятьев. 
- Сейдов, мэйл 27/12-13 : В октябре 1951г. в полк прибыло пополнение из лётчиков : Сапожников, Соболев, Горский...
Сейдов, мэйл 15/1-14 : 
лётчики Соболев, Сапожников и Горский прибыли из состава 20-й ИАД
</t>
        </r>
        <r>
          <rPr>
            <b/>
            <sz val="9"/>
            <rFont val="Tahoma"/>
            <family val="2"/>
          </rPr>
          <t xml:space="preserve">
Тое есть, в сумме 13 пилотов.  Из которых 10, скорее всего, из 151-ой ГвИАД.
</t>
        </r>
        <r>
          <rPr>
            <sz val="9"/>
            <rFont val="Tahoma"/>
            <family val="2"/>
          </rPr>
          <t xml:space="preserve">
</t>
        </r>
      </text>
    </comment>
    <comment ref="P19" authorId="0">
      <text>
        <r>
          <rPr>
            <b/>
            <sz val="9"/>
            <rFont val="Tahoma"/>
            <family val="2"/>
          </rPr>
          <t xml:space="preserve">- Шулятьев погиб  2-го ноября 1951
</t>
        </r>
        <r>
          <rPr>
            <b/>
            <sz val="9"/>
            <color indexed="60"/>
            <rFont val="Tahoma"/>
            <family val="2"/>
          </rPr>
          <t xml:space="preserve">- Сейдов, мэйл 27/12-13 : 9 ноября 51г. был сбит и ранен в бою ст.л-нт Гаврильченко - он попал в госпиталь, затем убыл в Союз, в полк не вернулся. </t>
        </r>
        <r>
          <rPr>
            <b/>
            <sz val="9"/>
            <rFont val="Tahoma"/>
            <family val="2"/>
          </rPr>
          <t xml:space="preserve">
</t>
        </r>
      </text>
    </comment>
    <comment ref="P20" authorId="0">
      <text>
        <r>
          <rPr>
            <b/>
            <sz val="9"/>
            <rFont val="Tahoma"/>
            <family val="2"/>
          </rPr>
          <t xml:space="preserve">-  Батуров погиб  5-го декабря 1951
</t>
        </r>
        <r>
          <rPr>
            <b/>
            <sz val="9"/>
            <color indexed="60"/>
            <rFont val="Tahoma"/>
            <family val="2"/>
          </rPr>
          <t>- Сейдов, мэйл 27/12-13 : в декабре по болезням убыли в Союз  Антонов, Капитонов, Муравьёв и Хвостов</t>
        </r>
        <r>
          <rPr>
            <b/>
            <sz val="9"/>
            <rFont val="Tahoma"/>
            <family val="2"/>
          </rPr>
          <t xml:space="preserve">
</t>
        </r>
      </text>
    </comment>
    <comment ref="Q20" authorId="0">
      <text>
        <r>
          <rPr>
            <b/>
            <sz val="9"/>
            <color indexed="60"/>
            <rFont val="Tahoma"/>
            <family val="2"/>
          </rPr>
          <t xml:space="preserve">- Сейдов, мэйл 27/12-13 : На пополнение из 523 гвиап прибыл к-н Овчинниов </t>
        </r>
        <r>
          <rPr>
            <b/>
            <sz val="9"/>
            <rFont val="Tahoma"/>
            <family val="2"/>
          </rPr>
          <t xml:space="preserve">
(в декабре 1951-го)
</t>
        </r>
      </text>
    </comment>
    <comment ref="P21" authorId="0">
      <text>
        <r>
          <rPr>
            <b/>
            <sz val="9"/>
            <rFont val="Tahoma"/>
            <family val="2"/>
          </rPr>
          <t xml:space="preserve">-  Сапожников погиб 16-го января 1952
 - Степанов  погиб  6-го января 1952
</t>
        </r>
        <r>
          <rPr>
            <sz val="9"/>
            <rFont val="Tahoma"/>
            <family val="2"/>
          </rPr>
          <t xml:space="preserve">
</t>
        </r>
      </text>
    </comment>
  </commentList>
</comments>
</file>

<file path=xl/comments5.xml><?xml version="1.0" encoding="utf-8"?>
<comments xmlns="http://schemas.openxmlformats.org/spreadsheetml/2006/main">
  <authors>
    <author>Valentine Prigarin</author>
  </authors>
  <commentList>
    <comment ref="B1" authorId="0">
      <text>
        <r>
          <rPr>
            <b/>
            <sz val="8"/>
            <color indexed="60"/>
            <rFont val="Tahoma"/>
            <family val="2"/>
          </rPr>
          <t xml:space="preserve">Сейдов, мэйл 30/12-13 : В таком составе 523-й ИАП начал боевые действия в июне 1951г. </t>
        </r>
        <r>
          <rPr>
            <b/>
            <sz val="8"/>
            <rFont val="Tahoma"/>
            <family val="2"/>
          </rPr>
          <t xml:space="preserve">
</t>
        </r>
      </text>
    </comment>
    <comment ref="E1" authorId="0">
      <text>
        <r>
          <rPr>
            <b/>
            <sz val="9"/>
            <color indexed="60"/>
            <rFont val="Tahoma"/>
            <family val="2"/>
          </rPr>
          <t>&gt;&gt;mig-15, 14/4-12 : 
Второй список (конец) : 1.Пулов, 2.Масленников Б.,3.Масленников Н., 4.Пономарев, 5.Артемченко, 6.Бычков, 7.Шулев, 8.Сутягин, 9.Малунов, 10.Мирошниченко, 11.Крамаренко, 12.Широков, 13.Перепелкин, 14.Осипов, 15.Савченко, 16.Тихонов, 17.Фокин, 18.Башлыков, 19.Волков, 20.Мишакин, 21.Комаров, 22.Божко, 23.Корданов, 24.Маслий, 25.Гостюхин, 26.Поляничко, 27.Щербаков, 28.Быков, 29.Благов, 30.Докашенко, 31.Николаев, 32.Хвостанцев, 33.Черноземов, 34.Зеленов, 35.Шестопалов, 36.Хрисанов, 37.Полищук</t>
        </r>
        <r>
          <rPr>
            <b/>
            <sz val="9"/>
            <rFont val="Tahoma"/>
            <family val="2"/>
          </rPr>
          <t xml:space="preserve">. 
</t>
        </r>
        <r>
          <rPr>
            <b/>
            <sz val="9"/>
            <color indexed="60"/>
            <rFont val="Tahoma"/>
            <family val="2"/>
          </rPr>
          <t>&gt;&gt; mig-15, 21/4-12 : Щербаков 21.01.52г. убыл в Союз на лечение. Список №2 со Щербаковым на 21.01.52г.,без Щербакова - на 15.02.52г.</t>
        </r>
        <r>
          <rPr>
            <b/>
            <sz val="9"/>
            <rFont val="Tahoma"/>
            <family val="2"/>
          </rPr>
          <t xml:space="preserve"> 
Выходит, что чуть позже из состава 17 иап был исключён Щербаков и их осталось 36. Тогда коеффициент боеготовности стал бы 0,61.
Если же считать боеготовность относительно штата "15/39", то при среднем количестве штата 33 пилота, количество допущенных к полётам было 0,67.
</t>
        </r>
        <r>
          <rPr>
            <b/>
            <sz val="9"/>
            <color indexed="60"/>
            <rFont val="Tahoma"/>
            <family val="2"/>
          </rPr>
          <t>&gt;&gt; Док_М, 21/4-12 : Разумеется, бессмысленно опираться на такую конечную дату отсчёта, как последний день пребывания 17-го ИАП на ТВД. Какой смысл, если там был кавардак с передачей всего новым лётчикам новой части? А вот ориентация на последние дни полноценной СОБСТВЕННОЙ боевой работы полка более чем оправдана.
Ведь в конечном итоге, мы разбираем не столько боевой путь именно 17-го ИАП, но на его примере механизм работы вообще полков 64-го ИАК в Корее - их пополнения, боеготовый состав, потери. В этом ключе эти 5 дней не несут никакой смысловой нагрузки, внося лишь сумятицу и хаос в рассчёты.</t>
        </r>
        <r>
          <rPr>
            <b/>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30/12-13 : В октябре месяце 
к-ром полка был назначен м-р Оськин, прибывший из 18 гвиап;</t>
        </r>
        <r>
          <rPr>
            <b/>
            <sz val="9"/>
            <rFont val="Tahoma"/>
            <family val="2"/>
          </rPr>
          <t xml:space="preserve">
</t>
        </r>
        <r>
          <rPr>
            <sz val="9"/>
            <rFont val="Tahoma"/>
            <family val="2"/>
          </rPr>
          <t xml:space="preserve">
</t>
        </r>
      </text>
    </comment>
    <comment ref="L2" authorId="0">
      <text>
        <r>
          <rPr>
            <b/>
            <sz val="9"/>
            <color indexed="60"/>
            <rFont val="Tahoma"/>
            <family val="2"/>
          </rPr>
          <t>Сейдов, мэйл 30/12-13 : До октября месяца пополнения в полк не было. Затем в октябре прибыло сразу 8-9 лётчиков: 8. Брагинец  прибыл из   ?</t>
        </r>
        <r>
          <rPr>
            <b/>
            <sz val="9"/>
            <rFont val="Tahoma"/>
            <family val="2"/>
          </rPr>
          <t xml:space="preserve">
Его нет в соседних полках. Значит "извне".</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Сейдов, мэйл 30/12-13 : До октября месяца пополнения в полк не было. Затем в октябре прибыло сразу 8-9 лётчиков: 2.Крупчатников из 65-й ИАД</t>
        </r>
        <r>
          <rPr>
            <sz val="9"/>
            <rFont val="Tahoma"/>
            <family val="2"/>
          </rPr>
          <t xml:space="preserve">
</t>
        </r>
      </text>
    </comment>
    <comment ref="B4" authorId="0">
      <text>
        <r>
          <rPr>
            <b/>
            <sz val="9"/>
            <color indexed="60"/>
            <rFont val="Tahoma"/>
            <family val="2"/>
          </rPr>
          <t>Сейдов, мэйл 30/12-13 : Дьяченко Г.Х. после того как его сбили 24.10.51г. и полученного ранения попал в госпиталь и затем убыл на лечение в Союз, в полк не вернулся</t>
        </r>
        <r>
          <rPr>
            <sz val="9"/>
            <color indexed="60"/>
            <rFont val="Tahoma"/>
            <family val="2"/>
          </rPr>
          <t xml:space="preserve">
</t>
        </r>
      </text>
    </comment>
    <comment ref="I3" authorId="0">
      <text>
        <r>
          <rPr>
            <b/>
            <sz val="9"/>
            <color indexed="60"/>
            <rFont val="Tahoma"/>
            <family val="2"/>
          </rPr>
          <t xml:space="preserve">Сейдов, мэйл 30/12-13 : До октября месяца пополнения в полк не было. Затем в октябре прибыло сразу 8-9 лётчиков: 6. Хуртин прибыл из 151-ой ГвИАД
</t>
        </r>
        <r>
          <rPr>
            <b/>
            <sz val="9"/>
            <rFont val="Tahoma"/>
            <family val="2"/>
          </rPr>
          <t>28 гвиап</t>
        </r>
        <r>
          <rPr>
            <sz val="9"/>
            <rFont val="Tahoma"/>
            <family val="2"/>
          </rPr>
          <t xml:space="preserve">
</t>
        </r>
      </text>
    </comment>
    <comment ref="L4" authorId="0">
      <text>
        <r>
          <rPr>
            <b/>
            <sz val="9"/>
            <color indexed="60"/>
            <rFont val="Tahoma"/>
            <family val="2"/>
          </rPr>
          <t xml:space="preserve">Сейдов, мэйл 30/12-13 : До октября месяца пополнения в полк не было. Затем в октябре прибыло сразу 8-9 лётчиков: 3. Овчинников из 65-ой ИАД
</t>
        </r>
        <r>
          <rPr>
            <sz val="9"/>
            <rFont val="Tahoma"/>
            <family val="2"/>
          </rPr>
          <t xml:space="preserve">
</t>
        </r>
        <r>
          <rPr>
            <b/>
            <sz val="9"/>
            <rFont val="Tahoma"/>
            <family val="2"/>
          </rPr>
          <t xml:space="preserve">А в декабре он ушёл в 18 гвиап  </t>
        </r>
      </text>
    </comment>
    <comment ref="B5"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I4" authorId="0">
      <text>
        <r>
          <rPr>
            <b/>
            <sz val="9"/>
            <color indexed="60"/>
            <rFont val="Tahoma"/>
            <family val="2"/>
          </rPr>
          <t xml:space="preserve">Сейдов, мэйл 30/12-13 : До октября месяца пополнения в полк не было. Затем в октябре прибыло сразу 8-9 лётчиков: 7. Медведев прибыл из 151-ой ГвИАД, </t>
        </r>
        <r>
          <rPr>
            <b/>
            <sz val="9"/>
            <rFont val="Tahoma"/>
            <family val="2"/>
          </rPr>
          <t>28 гвиап</t>
        </r>
        <r>
          <rPr>
            <sz val="9"/>
            <rFont val="Tahoma"/>
            <family val="2"/>
          </rPr>
          <t xml:space="preserve">
</t>
        </r>
      </text>
    </comment>
    <comment ref="L5" authorId="0">
      <text>
        <r>
          <rPr>
            <b/>
            <sz val="9"/>
            <color indexed="60"/>
            <rFont val="Tahoma"/>
            <family val="2"/>
          </rPr>
          <t>Сейдов, мэйл 30/12-13 : До октября месяца пополнения в полк не было. Затем в октябре прибыло сразу 8-9 лётчиков: 1.Паршуков из 309-й ИАД;</t>
        </r>
        <r>
          <rPr>
            <b/>
            <sz val="9"/>
            <rFont val="Tahoma"/>
            <family val="2"/>
          </rPr>
          <t xml:space="preserve">
</t>
        </r>
        <r>
          <rPr>
            <sz val="9"/>
            <rFont val="Tahoma"/>
            <family val="2"/>
          </rPr>
          <t xml:space="preserve">
</t>
        </r>
      </text>
    </comment>
    <comment ref="B6" authorId="0">
      <text>
        <r>
          <rPr>
            <b/>
            <sz val="9"/>
            <color indexed="60"/>
            <rFont val="Tahoma"/>
            <family val="2"/>
          </rPr>
          <t xml:space="preserve">Сейдов, мэйл 30/12-13 : В октябре месяце убыл с повышением в управление 303-й ИАД п/п-к Карасёв </t>
        </r>
        <r>
          <rPr>
            <sz val="9"/>
            <rFont val="Tahoma"/>
            <family val="2"/>
          </rPr>
          <t xml:space="preserve">
</t>
        </r>
      </text>
    </comment>
    <comment ref="L6" authorId="0">
      <text>
        <r>
          <rPr>
            <b/>
            <sz val="9"/>
            <color indexed="60"/>
            <rFont val="Tahoma"/>
            <family val="2"/>
          </rPr>
          <t>Сейдов, мэйл 30/12-13 : До октября месяца пополнения в полк не было. Затем в октябре прибыло сразу 8-9 лётчиков: 5.Романьков  прибыл из   ?</t>
        </r>
        <r>
          <rPr>
            <b/>
            <sz val="9"/>
            <rFont val="Tahoma"/>
            <family val="2"/>
          </rPr>
          <t xml:space="preserve">
Его нет в соседних полках. Значит "извне".</t>
        </r>
        <r>
          <rPr>
            <sz val="9"/>
            <rFont val="Tahoma"/>
            <family val="2"/>
          </rPr>
          <t xml:space="preserve">
</t>
        </r>
      </text>
    </comment>
    <comment ref="L7" authorId="0">
      <text>
        <r>
          <rPr>
            <b/>
            <sz val="9"/>
            <color indexed="60"/>
            <rFont val="Tahoma"/>
            <family val="2"/>
          </rPr>
          <t>Сейдов, мэйл 30/12-13 : ... 
к-н Семененко И.К. прибывший на пополнение в июне 1951г</t>
        </r>
        <r>
          <rPr>
            <b/>
            <sz val="9"/>
            <rFont val="Tahoma"/>
            <family val="2"/>
          </rPr>
          <t xml:space="preserve">
Из группы "Норд" Благовещенского</t>
        </r>
      </text>
    </comment>
    <comment ref="L8" authorId="0">
      <text>
        <r>
          <rPr>
            <b/>
            <sz val="9"/>
            <color indexed="60"/>
            <rFont val="Tahoma"/>
            <family val="2"/>
          </rPr>
          <t>Сейдов, мэйл 30/12-13 : До октября месяца пополнения в полк не было. Затем в октябре прибыло сразу 8-9 лётчиков: 9.Сентюрин  прибыл из   ? (это спорная фамилия, т.к. возможно он не воевал в Корее);</t>
        </r>
        <r>
          <rPr>
            <b/>
            <sz val="9"/>
            <rFont val="Tahoma"/>
            <family val="2"/>
          </rPr>
          <t xml:space="preserve">
Его нет в соседних полках. Значит "извне".</t>
        </r>
        <r>
          <rPr>
            <sz val="9"/>
            <rFont val="Tahoma"/>
            <family val="2"/>
          </rPr>
          <t xml:space="preserve">
</t>
        </r>
      </text>
    </comment>
    <comment ref="L9" authorId="0">
      <text>
        <r>
          <rPr>
            <b/>
            <sz val="9"/>
            <color indexed="60"/>
            <rFont val="Tahoma"/>
            <family val="2"/>
          </rPr>
          <t>Сейдов, мэйл 30/12-13 : До октября месяца пополнения в полк не было. Затем в октябре прибыло сразу 8-9 лётчиков: 4. Синельников прибыл из   ?</t>
        </r>
        <r>
          <rPr>
            <b/>
            <sz val="9"/>
            <rFont val="Tahoma"/>
            <family val="2"/>
          </rPr>
          <t xml:space="preserve">
Его нет в соседних полках. Значит "извне".</t>
        </r>
        <r>
          <rPr>
            <sz val="9"/>
            <rFont val="Tahoma"/>
            <family val="2"/>
          </rPr>
          <t xml:space="preserve">
</t>
        </r>
      </text>
    </comment>
    <comment ref="B13" authorId="0">
      <text>
        <r>
          <rPr>
            <b/>
            <sz val="9"/>
            <color indexed="60"/>
            <rFont val="Tahoma"/>
            <family val="2"/>
          </rPr>
          <t xml:space="preserve">Сейдов, мэйл 30/12-13 : В октябре месяце в в/боях были ранены два лётчика полка – Красавцев и Москвичёв, возможно </t>
        </r>
        <r>
          <rPr>
            <b/>
            <u val="single"/>
            <sz val="9"/>
            <color indexed="60"/>
            <rFont val="Tahoma"/>
            <family val="2"/>
          </rPr>
          <t xml:space="preserve">Москвичёв </t>
        </r>
        <r>
          <rPr>
            <b/>
            <sz val="9"/>
            <color indexed="60"/>
            <rFont val="Tahoma"/>
            <family val="2"/>
          </rPr>
          <t>после ранения убыл в Союз (ранение у него было тяжёлым)</t>
        </r>
        <r>
          <rPr>
            <sz val="9"/>
            <rFont val="Tahoma"/>
            <family val="2"/>
          </rPr>
          <t xml:space="preserve">
</t>
        </r>
      </text>
    </comment>
    <comment ref="B17" authorId="0">
      <text>
        <r>
          <rPr>
            <b/>
            <sz val="9"/>
            <color indexed="60"/>
            <rFont val="Tahoma"/>
            <family val="2"/>
          </rPr>
          <t>Сейдов, мэйл 30/12-13 : Пономарёв  в июле 1951г. убыл с повышением в состав 17-го ИАП</t>
        </r>
        <r>
          <rPr>
            <sz val="9"/>
            <rFont val="Tahoma"/>
            <family val="2"/>
          </rPr>
          <t xml:space="preserve">
</t>
        </r>
      </text>
    </comment>
    <comment ref="B19"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4"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6"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7"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30" authorId="0">
      <text>
        <r>
          <rPr>
            <b/>
            <sz val="9"/>
            <color indexed="60"/>
            <rFont val="Tahoma"/>
            <family val="2"/>
          </rPr>
          <t>Сейдов, мэйл 30/12-13 : Тюляев после того как его сбили 19.09.51г. попал на лечение и затем убыл в Союз, в полк не вернулся</t>
        </r>
        <r>
          <rPr>
            <sz val="9"/>
            <rFont val="Tahoma"/>
            <family val="2"/>
          </rPr>
          <t xml:space="preserve">
</t>
        </r>
      </text>
    </comment>
    <comment ref="C14" authorId="0">
      <text>
        <r>
          <rPr>
            <b/>
            <sz val="9"/>
            <rFont val="Tahoma"/>
            <family val="2"/>
          </rPr>
          <t>Обухов погиб 8 июЛя 1951</t>
        </r>
      </text>
    </comment>
    <comment ref="C23" authorId="0">
      <text>
        <r>
          <rPr>
            <b/>
            <sz val="9"/>
            <rFont val="Tahoma"/>
            <family val="2"/>
          </rPr>
          <t>Свистун погиб 24-го августа 1951</t>
        </r>
        <r>
          <rPr>
            <sz val="9"/>
            <rFont val="Tahoma"/>
            <family val="2"/>
          </rPr>
          <t xml:space="preserve">
</t>
        </r>
      </text>
    </comment>
    <comment ref="C31" authorId="0">
      <text>
        <r>
          <rPr>
            <b/>
            <sz val="9"/>
            <rFont val="Tahoma"/>
            <family val="2"/>
          </rPr>
          <t>Филимонов погиб 4-го ноября 1951</t>
        </r>
      </text>
    </comment>
    <comment ref="C34" authorId="0">
      <text>
        <r>
          <rPr>
            <b/>
            <sz val="9"/>
            <rFont val="Tahoma"/>
            <family val="2"/>
          </rPr>
          <t>Шаталов погиб 28-го ноября 1951</t>
        </r>
        <r>
          <rPr>
            <sz val="9"/>
            <rFont val="Tahoma"/>
            <family val="2"/>
          </rPr>
          <t xml:space="preserve">
</t>
        </r>
      </text>
    </comment>
    <comment ref="C36" authorId="0">
      <text>
        <r>
          <rPr>
            <b/>
            <sz val="9"/>
            <rFont val="Tahoma"/>
            <family val="2"/>
          </rPr>
          <t xml:space="preserve">Яковлев погиб 30 или 31-го января 1952 </t>
        </r>
      </text>
    </comment>
    <comment ref="J3" authorId="0">
      <text>
        <r>
          <rPr>
            <b/>
            <sz val="9"/>
            <rFont val="Tahoma"/>
            <family val="2"/>
          </rPr>
          <t xml:space="preserve">Хуртин погиб 23-го октября 1951 </t>
        </r>
        <r>
          <rPr>
            <sz val="9"/>
            <rFont val="Tahoma"/>
            <family val="2"/>
          </rPr>
          <t xml:space="preserve">
</t>
        </r>
      </text>
    </comment>
    <comment ref="Q14" authorId="0">
      <text>
        <r>
          <rPr>
            <b/>
            <sz val="9"/>
            <color indexed="60"/>
            <rFont val="Tahoma"/>
            <family val="2"/>
          </rPr>
          <t>- Сейдов, мэйл 30/12-13 : ... к-н Семененко И.К. прибывший на пополнение в июне 1951г</t>
        </r>
        <r>
          <rPr>
            <b/>
            <sz val="9"/>
            <rFont val="Tahoma"/>
            <family val="2"/>
          </rPr>
          <t xml:space="preserve">
Из группы "Норд" Благовещенского</t>
        </r>
      </text>
    </comment>
    <comment ref="B3" authorId="0">
      <text>
        <r>
          <rPr>
            <b/>
            <sz val="9"/>
            <color indexed="60"/>
            <rFont val="Tahoma"/>
            <family val="2"/>
          </rPr>
          <t xml:space="preserve">- Сейдов, мэйл 30/12-13 : </t>
        </r>
        <r>
          <rPr>
            <b/>
            <sz val="9"/>
            <rFont val="Tahoma"/>
            <family val="2"/>
          </rPr>
          <t xml:space="preserve">Пришёл в конце мая </t>
        </r>
        <r>
          <rPr>
            <b/>
            <sz val="9"/>
            <color indexed="60"/>
            <rFont val="Tahoma"/>
            <family val="2"/>
          </rPr>
          <t>... но он (</t>
        </r>
        <r>
          <rPr>
            <b/>
            <sz val="9"/>
            <rFont val="Tahoma"/>
            <family val="2"/>
          </rPr>
          <t>Даниленко</t>
        </r>
        <r>
          <rPr>
            <b/>
            <sz val="9"/>
            <color indexed="60"/>
            <rFont val="Tahoma"/>
            <family val="2"/>
          </rPr>
          <t xml:space="preserve">)также убыл раньше срока в Союз по болезни (когда не знаю точно). 
</t>
        </r>
        <r>
          <rPr>
            <b/>
            <sz val="9"/>
            <rFont val="Tahoma"/>
            <family val="2"/>
          </rPr>
          <t xml:space="preserve">
В конце мая можно считать, что он был в начальном составе, т.е. ещё до начала активных БД полка. Поэтому я его записал в начальный состав, хотя это не совсем так. 
А его уход  условно пишем в октябре 1951, когда пришло пополнение.</t>
        </r>
      </text>
    </comment>
    <comment ref="P15" authorId="0">
      <text>
        <r>
          <rPr>
            <b/>
            <sz val="9"/>
            <rFont val="Tahoma"/>
            <family val="2"/>
          </rPr>
          <t xml:space="preserve">- Обухов погиб 8 июЛя 1951
</t>
        </r>
        <r>
          <rPr>
            <b/>
            <sz val="9"/>
            <color indexed="60"/>
            <rFont val="Tahoma"/>
            <family val="2"/>
          </rPr>
          <t>- Сейдов, мэйл 30/12-13 : Пономарёв  в июле 1951г. убыл с повышением в состав 17-го ИАП</t>
        </r>
        <r>
          <rPr>
            <b/>
            <sz val="9"/>
            <rFont val="Tahoma"/>
            <family val="2"/>
          </rPr>
          <t xml:space="preserve">
</t>
        </r>
      </text>
    </comment>
    <comment ref="P16" authorId="0">
      <text>
        <r>
          <rPr>
            <b/>
            <sz val="9"/>
            <rFont val="Tahoma"/>
            <family val="2"/>
          </rPr>
          <t xml:space="preserve">Свистун погиб 24-го августа 1951
</t>
        </r>
      </text>
    </comment>
    <comment ref="P17" authorId="0">
      <text>
        <r>
          <rPr>
            <b/>
            <sz val="9"/>
            <color indexed="60"/>
            <rFont val="Tahoma"/>
            <family val="2"/>
          </rPr>
          <t>Сейдов, мэйл 30/12-13 : Тюляев после того как его сбили 19.09.51г. попал на лечение и затем убыл в Союз, в полк не вернулся</t>
        </r>
      </text>
    </comment>
    <comment ref="P18" authorId="0">
      <text>
        <r>
          <rPr>
            <b/>
            <sz val="9"/>
            <rFont val="Tahoma"/>
            <family val="2"/>
          </rPr>
          <t xml:space="preserve">- Хуртин погиб 23-го октября 1951 
</t>
        </r>
        <r>
          <rPr>
            <b/>
            <sz val="9"/>
            <color indexed="60"/>
            <rFont val="Tahoma"/>
            <family val="2"/>
          </rPr>
          <t xml:space="preserve">-  Сейдов, мэйл 30/12-13 : Дьяченко Г.Х. после того как его сбили 24.10.51г. и полученного ранения попал в госпиталь и затем убыл на лечение в Союз, в полк не вернулся
-  Сейдов, мэйл 30/12-13 : В октябре месяце убыл с повышением в управление 303-й ИАД п/п-к Карасёв 
-  Сейдов, мэйл 30/12-13 : В октябре месяце убыл с повышением в управление 303-й ИАД п/п-к Карасёв 
-  Сейдов, мэйл 30/12-13 : В октябре месяце в в/боях были ранены два лётчика полка – Красавцев и Москвичёв, возможно Москвичёв после ранения убыл в Союз (ранение у него было тяжёлым)
-Сейдов, мэйл 30/12-13 : ... но он (Даниленко)также убыл раньше срока в Союз по болезни (когда не знаю точно). </t>
        </r>
        <r>
          <rPr>
            <b/>
            <sz val="9"/>
            <rFont val="Tahoma"/>
            <family val="2"/>
          </rPr>
          <t xml:space="preserve">
Его уход  условно пишем в октябре 1951, когда пришло пополнение.
Общая убыль полка  6 пилотов.
</t>
        </r>
      </text>
    </comment>
    <comment ref="Q18" authorId="0">
      <text>
        <r>
          <rPr>
            <b/>
            <sz val="9"/>
            <color indexed="60"/>
            <rFont val="Tahoma"/>
            <family val="2"/>
          </rPr>
          <t xml:space="preserve">- Сейдов, мэйл 30/12-13 : В октябре месяце 
к-ром полка был назначен м-р Оськин, прибывший из 18 гвиап
-  Сейдов, мэйл 30/12-13 : До октября месяца пополнения в полк не было. Затем в октябре прибыло сразу 8-9 лётчиков:  Медведев  и Хуртин прибыли из 151-ой ГвИАД, 28 гвиап. </t>
        </r>
        <r>
          <rPr>
            <b/>
            <sz val="9"/>
            <rFont val="Tahoma"/>
            <family val="2"/>
          </rPr>
          <t xml:space="preserve"> Хуртин прибыл и сразу же погиб. 
</t>
        </r>
        <r>
          <rPr>
            <b/>
            <sz val="9"/>
            <color indexed="60"/>
            <rFont val="Tahoma"/>
            <family val="2"/>
          </rPr>
          <t>- Сейдов, мэйл 30/12-13 : До октября месяца пополнения в полк не было. Затем в октябре прибыло сразу 8-9 лётчиков:  Брагинец, Крупчатников,  Паршуков, Романьков, Сентюрин, Синельников и Овчинников.</t>
        </r>
        <r>
          <rPr>
            <b/>
            <sz val="9"/>
            <rFont val="Tahoma"/>
            <family val="2"/>
          </rPr>
          <t xml:space="preserve">
Последний в декабре перешёл в 18 гвиап.
Итого в октябре пришло 10 пилотов. 
</t>
        </r>
      </text>
    </comment>
    <comment ref="P19" authorId="0">
      <text>
        <r>
          <rPr>
            <b/>
            <sz val="9"/>
            <rFont val="Tahoma"/>
            <family val="2"/>
          </rPr>
          <t xml:space="preserve">- Филимонов погиб 4-го ноября 1951
-  Шаталов погиб 28-го ноября 1951
</t>
        </r>
      </text>
    </comment>
    <comment ref="P20" authorId="0">
      <text>
        <r>
          <rPr>
            <b/>
            <sz val="9"/>
            <color indexed="60"/>
            <rFont val="Tahoma"/>
            <family val="2"/>
          </rPr>
          <t xml:space="preserve">- Сейдов, мэйл 30/12-13 : В декабре 1951г. убыли по болезни и ранению в Союз лётчики: Пруссов, Сухинин, Зыков, Суслов и Силкин. 
- Сейдов, мэйл 30/12-13 : Овчинников из 65-ой ИАД  в декабре он ушёл в 18 гвиап  </t>
        </r>
        <r>
          <rPr>
            <b/>
            <sz val="9"/>
            <rFont val="Tahoma"/>
            <family val="2"/>
          </rPr>
          <t xml:space="preserve">
</t>
        </r>
      </text>
    </comment>
    <comment ref="P21" authorId="0">
      <text>
        <r>
          <rPr>
            <b/>
            <sz val="9"/>
            <rFont val="Tahoma"/>
            <family val="2"/>
          </rPr>
          <t xml:space="preserve">Яковлев погиб 30 или 31-го января 1952 </t>
        </r>
      </text>
    </comment>
  </commentList>
</comments>
</file>

<file path=xl/sharedStrings.xml><?xml version="1.0" encoding="utf-8"?>
<sst xmlns="http://schemas.openxmlformats.org/spreadsheetml/2006/main" count="533" uniqueCount="342">
  <si>
    <t>из них "стариков" при уходе с ТВД</t>
  </si>
  <si>
    <t>выбывших из состава полка по всем другим причинам</t>
  </si>
  <si>
    <t>всего выбыло</t>
  </si>
  <si>
    <t>всего пополнений</t>
  </si>
  <si>
    <t>погибло</t>
  </si>
  <si>
    <r>
      <t xml:space="preserve">Количество пилотов, прошедших ТВД в составе полка </t>
    </r>
    <r>
      <rPr>
        <b/>
        <u val="single"/>
        <sz val="9"/>
        <rFont val="Arial"/>
        <family val="2"/>
      </rPr>
      <t>без учёта</t>
    </r>
    <r>
      <rPr>
        <sz val="9"/>
        <rFont val="Arial"/>
        <family val="2"/>
      </rPr>
      <t xml:space="preserve"> переведённых из других действующих иап</t>
    </r>
  </si>
  <si>
    <t>За время боевых действий переведено в другие части, расположенные на ТВД</t>
  </si>
  <si>
    <t>Условные обозначения :</t>
  </si>
  <si>
    <t>перевод в др.дейст.часть</t>
  </si>
  <si>
    <t>вывод с ТВД</t>
  </si>
  <si>
    <t>Мирошниченко</t>
  </si>
  <si>
    <t>Крамаренко</t>
  </si>
  <si>
    <t>Николаев</t>
  </si>
  <si>
    <t>списочный состав 196 иап к началу боевой работы в апреле 1951</t>
  </si>
  <si>
    <r>
      <t>списочный состав 196 иап на....</t>
    </r>
    <r>
      <rPr>
        <b/>
        <u val="single"/>
        <sz val="10"/>
        <rFont val="Arial"/>
        <family val="2"/>
      </rPr>
      <t xml:space="preserve"> ....я 1952</t>
    </r>
    <r>
      <rPr>
        <b/>
        <sz val="10"/>
        <rFont val="Arial"/>
        <family val="2"/>
      </rPr>
      <t>. Последний БВ полк провёл....</t>
    </r>
  </si>
  <si>
    <t>в период пребывания на ТВД переведены в 196 иап из других полков Корпуса</t>
  </si>
  <si>
    <r>
      <t xml:space="preserve">в период пребывания на ТВД переведены в действующий 196 иап из частей, расположенных </t>
    </r>
    <r>
      <rPr>
        <b/>
        <u val="single"/>
        <sz val="10"/>
        <rFont val="Arial"/>
        <family val="2"/>
      </rPr>
      <t>вне</t>
    </r>
    <r>
      <rPr>
        <b/>
        <sz val="10"/>
        <rFont val="Arial"/>
        <family val="2"/>
      </rPr>
      <t xml:space="preserve"> ТВД</t>
    </r>
  </si>
  <si>
    <t>погибших в составе 196 иап</t>
  </si>
  <si>
    <t>Количество лётчиков, выполнявших полёты в составе 196 иап на ТВД с учётом пилотов, переведённых из других действующих иап</t>
  </si>
  <si>
    <t>Колпаков Н.А.</t>
  </si>
  <si>
    <t xml:space="preserve">Васильев Н.М. </t>
  </si>
  <si>
    <t>Комаров</t>
  </si>
  <si>
    <t>Муравьёв В.Г.</t>
  </si>
  <si>
    <t>Нестеренко А.А.</t>
  </si>
  <si>
    <t>Овчинников А.П.</t>
  </si>
  <si>
    <t xml:space="preserve">Остапенко В.Д. </t>
  </si>
  <si>
    <t>Петрянин</t>
  </si>
  <si>
    <t>Рыжков А.Д.</t>
  </si>
  <si>
    <t xml:space="preserve">Филиппов Е.А. </t>
  </si>
  <si>
    <t>боеготовых</t>
  </si>
  <si>
    <t>списочный состав 17 иап при прибытии на ТВД</t>
  </si>
  <si>
    <r>
      <t xml:space="preserve">списочный состав 17 иап на </t>
    </r>
    <r>
      <rPr>
        <b/>
        <u val="single"/>
        <sz val="10"/>
        <rFont val="Arial"/>
        <family val="2"/>
      </rPr>
      <t>15 февраля 1952</t>
    </r>
    <r>
      <rPr>
        <b/>
        <sz val="10"/>
        <rFont val="Arial"/>
        <family val="2"/>
      </rPr>
      <t>. Последний БВ полк провёл 20 февраля</t>
    </r>
  </si>
  <si>
    <t>в период пребывания на ТВД переведены в 17 иап из других полков Корпуса</t>
  </si>
  <si>
    <t>в период пребывания на ТВД переведены в действующий 17 иап из частей, расположенных вне ТВД</t>
  </si>
  <si>
    <t>погибших в составе 17 иап</t>
  </si>
  <si>
    <t>Количество лётчиков, выполнявших полёты в составе 17 иап на ТВД с учётом пилотов, переведённых из других действующих иап</t>
  </si>
  <si>
    <t>Артемченко</t>
  </si>
  <si>
    <t>Благов</t>
  </si>
  <si>
    <t>Божко</t>
  </si>
  <si>
    <t>Гостюхин</t>
  </si>
  <si>
    <t>Быков</t>
  </si>
  <si>
    <t>Бычков</t>
  </si>
  <si>
    <t>Докашенко</t>
  </si>
  <si>
    <t>Корданов</t>
  </si>
  <si>
    <t>Малунов</t>
  </si>
  <si>
    <t>Масленников Б</t>
  </si>
  <si>
    <t>Масленников Н</t>
  </si>
  <si>
    <t>Мишакин</t>
  </si>
  <si>
    <t>Осипов</t>
  </si>
  <si>
    <t>Перепёлкин</t>
  </si>
  <si>
    <t>Поляничко</t>
  </si>
  <si>
    <t>Сутягин</t>
  </si>
  <si>
    <t>Хвостонцев</t>
  </si>
  <si>
    <r>
      <t xml:space="preserve">17 иап </t>
    </r>
    <r>
      <rPr>
        <b/>
        <i/>
        <sz val="12"/>
        <rFont val="Arial"/>
        <family val="2"/>
      </rPr>
      <t>303-ей ИАД</t>
    </r>
  </si>
  <si>
    <t>Широков</t>
  </si>
  <si>
    <t>Шулев</t>
  </si>
  <si>
    <t>Фролов Ю.Г.</t>
  </si>
  <si>
    <t>Калмыков В.Ф.</t>
  </si>
  <si>
    <t>Капранов Г.Ф.</t>
  </si>
  <si>
    <t>Химченко И.М.</t>
  </si>
  <si>
    <t>Пепеляев Е.Г.</t>
  </si>
  <si>
    <t>Пронин М.П.</t>
  </si>
  <si>
    <t>Кирисов Н.К.</t>
  </si>
  <si>
    <t>Антипов Н.А.</t>
  </si>
  <si>
    <t>Ткацкий П.Ф.</t>
  </si>
  <si>
    <t>Иванов Л.Н,</t>
  </si>
  <si>
    <t>Фукин В.Н.</t>
  </si>
  <si>
    <t>Кочегаров А.М.</t>
  </si>
  <si>
    <t>Андрушко Н.Е.</t>
  </si>
  <si>
    <t>Горшков А.Ф.</t>
  </si>
  <si>
    <t>Бокач Б.В.</t>
  </si>
  <si>
    <t>Назаркин В.А.</t>
  </si>
  <si>
    <t>Абакумов Б.С.</t>
  </si>
  <si>
    <t>Литвинюк А.Д.</t>
  </si>
  <si>
    <t>Пупко А.И.</t>
  </si>
  <si>
    <t>Вермин Н.Н.</t>
  </si>
  <si>
    <t>Локтев Г.А.</t>
  </si>
  <si>
    <t>Шеламонов Н.К.</t>
  </si>
  <si>
    <t>Гриб П.Г.</t>
  </si>
  <si>
    <t>Самусин Е.Н.</t>
  </si>
  <si>
    <t>Сосковец П.А.</t>
  </si>
  <si>
    <t>Алфеев В.И.</t>
  </si>
  <si>
    <t>Шебанов Ф.А.</t>
  </si>
  <si>
    <t>Достоевский А.М.</t>
  </si>
  <si>
    <t>Иовлев П.Г.</t>
  </si>
  <si>
    <t>Митусов А.И.</t>
  </si>
  <si>
    <t>Иштокин В.И.</t>
  </si>
  <si>
    <t>Тирон А.Ф.</t>
  </si>
  <si>
    <t>Рудько А.И.</t>
  </si>
  <si>
    <t>Травин А.Ф.</t>
  </si>
  <si>
    <t>Юшин Ф.Т.</t>
  </si>
  <si>
    <t>Боровков М.И.</t>
  </si>
  <si>
    <t>Заплавнев И.М.</t>
  </si>
  <si>
    <t>Комаров (196 иап)</t>
  </si>
  <si>
    <t>Шарохин М.А.</t>
  </si>
  <si>
    <t>Божко А.Т.</t>
  </si>
  <si>
    <t>Корданов Б.А.</t>
  </si>
  <si>
    <t>Шестопалов В.Н.</t>
  </si>
  <si>
    <t>Малунов Ф.Г.</t>
  </si>
  <si>
    <t>Хрисанов Р.В.</t>
  </si>
  <si>
    <t>Артемченко С.С.</t>
  </si>
  <si>
    <t>Башлыков В.И.</t>
  </si>
  <si>
    <t>Благов В.А.</t>
  </si>
  <si>
    <t>Быков А.В.</t>
  </si>
  <si>
    <t>Бычков С.С.</t>
  </si>
  <si>
    <t>Волков Н.С.</t>
  </si>
  <si>
    <t>Гостюхин П.П.</t>
  </si>
  <si>
    <t>Докашенко Н.Г.</t>
  </si>
  <si>
    <t>Зеленов Н.А.</t>
  </si>
  <si>
    <t>Комаров А.А.</t>
  </si>
  <si>
    <t>Крамаренко Н.Н.</t>
  </si>
  <si>
    <t>Масленников Б.В.</t>
  </si>
  <si>
    <t>Масленников Н.И.</t>
  </si>
  <si>
    <t>Маслий Н.В.</t>
  </si>
  <si>
    <t>Мирошниченко Н.Ф.</t>
  </si>
  <si>
    <t>Мишакин Н.П.</t>
  </si>
  <si>
    <t>Николаев А.Н.</t>
  </si>
  <si>
    <t>Осипов М.Ф.</t>
  </si>
  <si>
    <t>Перепёлкин Н.Я.</t>
  </si>
  <si>
    <t>Полищук И.Ф.</t>
  </si>
  <si>
    <t>Поляничко Д.Л.</t>
  </si>
  <si>
    <t>Пономарёв М.С.</t>
  </si>
  <si>
    <t>Пулов Г.И.</t>
  </si>
  <si>
    <t>Савченко Н.А.</t>
  </si>
  <si>
    <t>Сутягин Н.В.</t>
  </si>
  <si>
    <t>Тихонов Б.Е.</t>
  </si>
  <si>
    <t>Фокин Г.Т.</t>
  </si>
  <si>
    <t>Хвостанцев В.М.</t>
  </si>
  <si>
    <t>Чернозёмов А.Г.</t>
  </si>
  <si>
    <t>Широков А.С.</t>
  </si>
  <si>
    <t>Шулев В.Ф.</t>
  </si>
  <si>
    <t>март</t>
  </si>
  <si>
    <t>апрель</t>
  </si>
  <si>
    <t>май</t>
  </si>
  <si>
    <t>июнь</t>
  </si>
  <si>
    <t>июЛь</t>
  </si>
  <si>
    <t>август</t>
  </si>
  <si>
    <t>сентябрь</t>
  </si>
  <si>
    <t>октябрь</t>
  </si>
  <si>
    <t>ноябрь</t>
  </si>
  <si>
    <t>декабрь</t>
  </si>
  <si>
    <t>январь</t>
  </si>
  <si>
    <t>плюс</t>
  </si>
  <si>
    <t>минус</t>
  </si>
  <si>
    <t>всего</t>
  </si>
  <si>
    <t>всего в конце месяца</t>
  </si>
  <si>
    <t>Агранович Е.Н.</t>
  </si>
  <si>
    <t>Алёхин И.М.</t>
  </si>
  <si>
    <t>Анкилов В.Ф.</t>
  </si>
  <si>
    <t>Воробьёв И.В.</t>
  </si>
  <si>
    <t>Иванов С.Г.</t>
  </si>
  <si>
    <t>Макаров В.Н.</t>
  </si>
  <si>
    <t>Морозов И.Н.</t>
  </si>
  <si>
    <t>Останков А.А.</t>
  </si>
  <si>
    <t>Паршиков И.С.</t>
  </si>
  <si>
    <t>Чугунов И.А.</t>
  </si>
  <si>
    <t>Кухмаков Б.Д</t>
  </si>
  <si>
    <t>Котов Н.К.</t>
  </si>
  <si>
    <t>Щербаков М.Н.</t>
  </si>
  <si>
    <t>Рыбас Н.Т.</t>
  </si>
  <si>
    <t>Зыков П.М.</t>
  </si>
  <si>
    <t>Ларионов И.В.</t>
  </si>
  <si>
    <t>Савченко Б.А.</t>
  </si>
  <si>
    <t>Соболев П.</t>
  </si>
  <si>
    <t>Яковлев Ф.А.</t>
  </si>
  <si>
    <r>
      <t xml:space="preserve">196 иап </t>
    </r>
    <r>
      <rPr>
        <b/>
        <i/>
        <sz val="12"/>
        <rFont val="Arial"/>
        <family val="2"/>
      </rPr>
      <t>324-ой ИАД</t>
    </r>
  </si>
  <si>
    <t>списочный состав 176 гвиап при прибытии на ТВД, начало апреля 1951</t>
  </si>
  <si>
    <r>
      <t xml:space="preserve">списочный состав 176 гвиап на </t>
    </r>
    <r>
      <rPr>
        <b/>
        <u val="single"/>
        <sz val="10"/>
        <rFont val="Arial"/>
        <family val="2"/>
      </rPr>
      <t>…. 1952</t>
    </r>
    <r>
      <rPr>
        <b/>
        <sz val="10"/>
        <rFont val="Arial"/>
        <family val="2"/>
      </rPr>
      <t xml:space="preserve">. </t>
    </r>
  </si>
  <si>
    <t>в период пребывания на ТВД переведены в 176 гвиап из других полков Корпуса</t>
  </si>
  <si>
    <t>в период пребывания на ТВД переведены в действующий 176 гвиап из частей, расположенных вне ТВД</t>
  </si>
  <si>
    <t>погибших в составе 18 гвиап</t>
  </si>
  <si>
    <t>Количество лётчиков, выполнявших полёты в составе 176 гвиап на ТВД с учётом пилотов, переведённых из других действующих иап</t>
  </si>
  <si>
    <t>Васько А.Ф.</t>
  </si>
  <si>
    <t>Андриенко Н.П.</t>
  </si>
  <si>
    <t>Вороной Д.Я.</t>
  </si>
  <si>
    <t>Вердыш А.П.</t>
  </si>
  <si>
    <t>Вишняков С.Ф.</t>
  </si>
  <si>
    <t>Гармашов Н.А.</t>
  </si>
  <si>
    <t>Гесь Г.И.</t>
  </si>
  <si>
    <t>Зюзь И.А.</t>
  </si>
  <si>
    <t>Гулый Н.Н.</t>
  </si>
  <si>
    <t>Гоголев А.П.</t>
  </si>
  <si>
    <t>Кравцов Н.П.</t>
  </si>
  <si>
    <t>Дегтярёв (176 гвиап)</t>
  </si>
  <si>
    <t>Головачёв А.Ф.</t>
  </si>
  <si>
    <t>Кутоманов И.С.</t>
  </si>
  <si>
    <t>Есипко А.И.</t>
  </si>
  <si>
    <t xml:space="preserve">Гончаров Н.М. </t>
  </si>
  <si>
    <t>Зубакин Ф.А.</t>
  </si>
  <si>
    <t>Гуляев Ф.И.</t>
  </si>
  <si>
    <t>Кириченко С.Л.</t>
  </si>
  <si>
    <t>Кошель А.С.</t>
  </si>
  <si>
    <t>Леонов В.В.</t>
  </si>
  <si>
    <t>Крамаренко С,М.</t>
  </si>
  <si>
    <t>Мороз Н.К.</t>
  </si>
  <si>
    <t>Лазутин И.В.</t>
  </si>
  <si>
    <t>Сердюк Н.К.</t>
  </si>
  <si>
    <t>Меньшиков А.П.</t>
  </si>
  <si>
    <t>Сидельников В.А.</t>
  </si>
  <si>
    <t>Милаушкин П.С.</t>
  </si>
  <si>
    <t>Феоктистов Н.А.</t>
  </si>
  <si>
    <t>Мурашёв В.Г.</t>
  </si>
  <si>
    <t>Филиппов А.В.</t>
  </si>
  <si>
    <t>Негодяев В.Ф.</t>
  </si>
  <si>
    <t>Фисенко Н.П.</t>
  </si>
  <si>
    <t>Николаев Г.А.</t>
  </si>
  <si>
    <t>Никулин П.Ф.</t>
  </si>
  <si>
    <t>Образцов Б.А.</t>
  </si>
  <si>
    <t>Плиткин А.А.</t>
  </si>
  <si>
    <t>Рейтаровский Б.Г.</t>
  </si>
  <si>
    <t xml:space="preserve">Родионов С.А. </t>
  </si>
  <si>
    <r>
      <t xml:space="preserve">176 гвиап </t>
    </r>
    <r>
      <rPr>
        <b/>
        <i/>
        <sz val="12"/>
        <rFont val="Arial"/>
        <family val="2"/>
      </rPr>
      <t>324-ой ИАД</t>
    </r>
  </si>
  <si>
    <t>Субботин С.П.</t>
  </si>
  <si>
    <t>Сучков И.А.</t>
  </si>
  <si>
    <t xml:space="preserve">Фёдоров Д.М. </t>
  </si>
  <si>
    <t>Харитонов П.М.</t>
  </si>
  <si>
    <t>Шанин В.С.</t>
  </si>
  <si>
    <t>Шеберстов К.Я.</t>
  </si>
  <si>
    <t>Яблоков И.А.</t>
  </si>
  <si>
    <t>Никитчекнко П.Д.</t>
  </si>
  <si>
    <t>Савин С.И.</t>
  </si>
  <si>
    <t>Слабкин В.Ф.</t>
  </si>
  <si>
    <t>Сророкин Н.А.</t>
  </si>
  <si>
    <t>Шипицин А.Л.</t>
  </si>
  <si>
    <t>списочный состав 18 гвиап при прибытии на ТВД - май 1951</t>
  </si>
  <si>
    <r>
      <t xml:space="preserve">списочный состав 18 гвиап на </t>
    </r>
    <r>
      <rPr>
        <b/>
        <u val="single"/>
        <sz val="10"/>
        <rFont val="Arial"/>
        <family val="2"/>
      </rPr>
      <t>…. 1952</t>
    </r>
    <r>
      <rPr>
        <b/>
        <sz val="10"/>
        <rFont val="Arial"/>
        <family val="2"/>
      </rPr>
      <t>. Последний БВ полк провёл 20 февраля</t>
    </r>
  </si>
  <si>
    <t>в период пребывания на ТВД переведены в 18 гвиап из других полков Корпуса</t>
  </si>
  <si>
    <t>в период пребывания на ТВД переведены в действующий 18 гвиап из частей, расположенных вне ТВД</t>
  </si>
  <si>
    <t>Количество лётчиков, выполнявших полёты в составе 18 гвиап на ТВД с учётом пилотов, переведённых из других действующих иап</t>
  </si>
  <si>
    <t>Агалаков Н.В.</t>
  </si>
  <si>
    <t>Астаповский А.А.</t>
  </si>
  <si>
    <t>Бабонин Н.В.</t>
  </si>
  <si>
    <t>Батуров А.И.</t>
  </si>
  <si>
    <t>Горский И.А.</t>
  </si>
  <si>
    <t>Акатов Н.В.</t>
  </si>
  <si>
    <t>Сапожников Б.П.</t>
  </si>
  <si>
    <t>Антонов П.Н.</t>
  </si>
  <si>
    <t>Дурнов В.Н.</t>
  </si>
  <si>
    <t>Соболев А.А.</t>
  </si>
  <si>
    <t>Белостоцкий А.Е.</t>
  </si>
  <si>
    <t>Кондрашёв В.Т.</t>
  </si>
  <si>
    <t>Шабанов В.С.</t>
  </si>
  <si>
    <t>Гаврильченко Н.С.</t>
  </si>
  <si>
    <t>Мартьянов И.В.</t>
  </si>
  <si>
    <t>Герасименко Н.И.</t>
  </si>
  <si>
    <t>Овчинников М.Д.</t>
  </si>
  <si>
    <t>Даниленко Н.Н.</t>
  </si>
  <si>
    <t>Петров К.А.</t>
  </si>
  <si>
    <t>Калинеев П.Н.</t>
  </si>
  <si>
    <t>Тужилкин В.П.</t>
  </si>
  <si>
    <t>Калинцев Н.П.</t>
  </si>
  <si>
    <t>Устюжанинов Ю.А.</t>
  </si>
  <si>
    <t>Калюжный А.А.</t>
  </si>
  <si>
    <t>Шулятьев А.И.</t>
  </si>
  <si>
    <t>Капитонов Л.Н.</t>
  </si>
  <si>
    <t>Колпиков С.Т.</t>
  </si>
  <si>
    <t>Конев В.А.</t>
  </si>
  <si>
    <t>Корниенко Н.Л.</t>
  </si>
  <si>
    <t>Мазнев А.Ф.</t>
  </si>
  <si>
    <t>Малашин Ф.М.</t>
  </si>
  <si>
    <t>Молев А.И.</t>
  </si>
  <si>
    <t>Муравьёв В.И.</t>
  </si>
  <si>
    <t>Оськин Д.П.</t>
  </si>
  <si>
    <t>Свинтицкий А.А.</t>
  </si>
  <si>
    <t>Скидан А.Д.</t>
  </si>
  <si>
    <t>Сморчков А.П.</t>
  </si>
  <si>
    <t>Соловьёв М.Б.</t>
  </si>
  <si>
    <t>Сохань В.А.</t>
  </si>
  <si>
    <r>
      <t xml:space="preserve">18 гвиап </t>
    </r>
    <r>
      <rPr>
        <b/>
        <i/>
        <sz val="12"/>
        <rFont val="Arial"/>
        <family val="2"/>
      </rPr>
      <t>303-ей ИАД</t>
    </r>
  </si>
  <si>
    <t>Спиридонов Б.И.</t>
  </si>
  <si>
    <t>Стельмах Е.И.</t>
  </si>
  <si>
    <t>Степанов В.И.</t>
  </si>
  <si>
    <t>Тарасов Д.Ф.</t>
  </si>
  <si>
    <t>Хвостов М.Д.</t>
  </si>
  <si>
    <t>Шавша И.И.</t>
  </si>
  <si>
    <t>Шалев В.Н.</t>
  </si>
  <si>
    <t>Щукин Л.К.</t>
  </si>
  <si>
    <t>Агееев Н.А.</t>
  </si>
  <si>
    <t>Воистинных В.А.</t>
  </si>
  <si>
    <t>списочный состав 523 иап в начале боевой работы</t>
  </si>
  <si>
    <t>списочный состав 523 иап…</t>
  </si>
  <si>
    <t>в период пребывания на ТВД переведены в 523 иап из других полков Корпуса</t>
  </si>
  <si>
    <t>в период пребывания на ТВД переведены в действующий 523 иап из частей, расположенных вне ТВД</t>
  </si>
  <si>
    <t>погибших в составе 523 иап</t>
  </si>
  <si>
    <t>Количество лётчиков, выполнявших полёты в составе 523 иап на ТВД с учётом пилотов, переведённых из других действующих иап</t>
  </si>
  <si>
    <t>Бахаев С.А.</t>
  </si>
  <si>
    <t xml:space="preserve">Ковалёв В.И. </t>
  </si>
  <si>
    <t>Коваленко Н.Г.</t>
  </si>
  <si>
    <t>Красавцев Ю.И.</t>
  </si>
  <si>
    <t>Литвиновский А.А.</t>
  </si>
  <si>
    <t>Мазилов Д.В.</t>
  </si>
  <si>
    <t>Митрофанов Н.И.</t>
  </si>
  <si>
    <t>Охай Г.У.</t>
  </si>
  <si>
    <t>Павловский П.П.</t>
  </si>
  <si>
    <t xml:space="preserve">Попов В.П. </t>
  </si>
  <si>
    <t>Разорвин Н.П.</t>
  </si>
  <si>
    <t>Рыбалко И.А.</t>
  </si>
  <si>
    <r>
      <t xml:space="preserve">523 иап </t>
    </r>
    <r>
      <rPr>
        <b/>
        <i/>
        <sz val="12"/>
        <rFont val="Arial"/>
        <family val="2"/>
      </rPr>
      <t>303-ей ИАД</t>
    </r>
  </si>
  <si>
    <t>Самойлов Д.А.</t>
  </si>
  <si>
    <t>Суровикин В.И.</t>
  </si>
  <si>
    <t>Тимофеев В.М.</t>
  </si>
  <si>
    <t>Трефилов А.П.</t>
  </si>
  <si>
    <t>Чуркин П.З.</t>
  </si>
  <si>
    <t>Шальнов К.Т.</t>
  </si>
  <si>
    <t>Шеварёв А.М.</t>
  </si>
  <si>
    <t xml:space="preserve">Яковлев И.И. </t>
  </si>
  <si>
    <t>Дьяченко Г.Х.</t>
  </si>
  <si>
    <t>Зыков М.А.</t>
  </si>
  <si>
    <t>Карасёв А.Н.</t>
  </si>
  <si>
    <t>Обухов А.А.</t>
  </si>
  <si>
    <t>Пруссов Е.Н.</t>
  </si>
  <si>
    <t>Свистун Г.К.</t>
  </si>
  <si>
    <t>Силкин В.Е.</t>
  </si>
  <si>
    <t>Суслов В.Е.</t>
  </si>
  <si>
    <t>Сухинин Н.И.</t>
  </si>
  <si>
    <t>Тюляев И.И.</t>
  </si>
  <si>
    <t>Филимонов В.П.</t>
  </si>
  <si>
    <t>Москвмчёв С.З.</t>
  </si>
  <si>
    <t>Шаталов А.М.</t>
  </si>
  <si>
    <t>Хуртин В.А.</t>
  </si>
  <si>
    <t>Медведев Ф.В.</t>
  </si>
  <si>
    <t>Брагинец (523 иап)</t>
  </si>
  <si>
    <t>Крупчатников С.Д.</t>
  </si>
  <si>
    <t>Паршуков П.И.</t>
  </si>
  <si>
    <t>Романьков В.Т.</t>
  </si>
  <si>
    <t>Семененко И.К.</t>
  </si>
  <si>
    <t>Сентюрин (523 иап)</t>
  </si>
  <si>
    <t>Синельников Б.Л.</t>
  </si>
  <si>
    <t>176 гвиап</t>
  </si>
  <si>
    <t>196 иап</t>
  </si>
  <si>
    <t>17 иап</t>
  </si>
  <si>
    <t>18 гвиап</t>
  </si>
  <si>
    <t>523 иап</t>
  </si>
  <si>
    <t>с начала активных БД</t>
  </si>
  <si>
    <t>в среднем в 324-ой ИАД</t>
  </si>
  <si>
    <t>в среднем в 303-ей ИАД</t>
  </si>
  <si>
    <t>в среднем во 2-ой смене</t>
  </si>
  <si>
    <t>в конце месяца</t>
  </si>
  <si>
    <t>По данным Сейдова составил 510-й, Авиабаза КРОН, 23/6-15</t>
  </si>
  <si>
    <t>По данным Перепёлкина младшего составил 510-й, Авиабаза КРОН, 23/6-15</t>
  </si>
  <si>
    <t>по данным Сейдова и mig-15 (Перепёлкина младшего) составил 510-й, Авиабаза Крон, 23/6-15</t>
  </si>
  <si>
    <t>По данным Сейдова составил 510-й, Авиабаза КРОН, 23/6-15.</t>
  </si>
</sst>
</file>

<file path=xl/styles.xml><?xml version="1.0" encoding="utf-8"?>
<styleSheet xmlns="http://schemas.openxmlformats.org/spreadsheetml/2006/main">
  <numFmts count="2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78">
    <font>
      <sz val="10"/>
      <name val="Arial"/>
      <family val="0"/>
    </font>
    <font>
      <u val="single"/>
      <sz val="10"/>
      <color indexed="12"/>
      <name val="Arial"/>
      <family val="2"/>
    </font>
    <font>
      <sz val="8"/>
      <name val="Arial"/>
      <family val="2"/>
    </font>
    <font>
      <b/>
      <sz val="10"/>
      <name val="Arial"/>
      <family val="2"/>
    </font>
    <font>
      <b/>
      <sz val="8"/>
      <name val="Tahoma"/>
      <family val="2"/>
    </font>
    <font>
      <b/>
      <i/>
      <sz val="10"/>
      <color indexed="10"/>
      <name val="Arial"/>
      <family val="2"/>
    </font>
    <font>
      <b/>
      <i/>
      <sz val="10"/>
      <name val="Arial"/>
      <family val="2"/>
    </font>
    <font>
      <b/>
      <sz val="9"/>
      <name val="Arial"/>
      <family val="2"/>
    </font>
    <font>
      <b/>
      <sz val="10"/>
      <color indexed="12"/>
      <name val="Arial"/>
      <family val="2"/>
    </font>
    <font>
      <sz val="8"/>
      <name val="Tahoma"/>
      <family val="2"/>
    </font>
    <font>
      <u val="single"/>
      <sz val="10"/>
      <color indexed="36"/>
      <name val="Arial"/>
      <family val="2"/>
    </font>
    <font>
      <sz val="9"/>
      <name val="Arial"/>
      <family val="2"/>
    </font>
    <font>
      <b/>
      <sz val="9"/>
      <name val="Tahoma"/>
      <family val="2"/>
    </font>
    <font>
      <b/>
      <u val="single"/>
      <sz val="9"/>
      <name val="Arial"/>
      <family val="2"/>
    </font>
    <font>
      <b/>
      <i/>
      <sz val="12"/>
      <name val="Arial"/>
      <family val="2"/>
    </font>
    <font>
      <b/>
      <sz val="9"/>
      <color indexed="60"/>
      <name val="Tahoma"/>
      <family val="2"/>
    </font>
    <font>
      <sz val="9"/>
      <name val="Tahoma"/>
      <family val="2"/>
    </font>
    <font>
      <b/>
      <u val="single"/>
      <sz val="9"/>
      <color indexed="60"/>
      <name val="Tahoma"/>
      <family val="2"/>
    </font>
    <font>
      <b/>
      <u val="single"/>
      <sz val="10"/>
      <name val="Arial"/>
      <family val="2"/>
    </font>
    <font>
      <b/>
      <sz val="8"/>
      <color indexed="60"/>
      <name val="Tahoma"/>
      <family val="2"/>
    </font>
    <font>
      <b/>
      <sz val="9"/>
      <color indexed="10"/>
      <name val="Tahoma"/>
      <family val="2"/>
    </font>
    <font>
      <b/>
      <sz val="10"/>
      <name val="Tahoma"/>
      <family val="2"/>
    </font>
    <font>
      <b/>
      <sz val="10"/>
      <color indexed="60"/>
      <name val="Tahoma"/>
      <family val="2"/>
    </font>
    <font>
      <b/>
      <u val="single"/>
      <sz val="9"/>
      <color indexed="62"/>
      <name val="Tahoma"/>
      <family val="2"/>
    </font>
    <font>
      <b/>
      <u val="single"/>
      <sz val="9"/>
      <color indexed="12"/>
      <name val="Tahoma"/>
      <family val="2"/>
    </font>
    <font>
      <b/>
      <u val="single"/>
      <sz val="9"/>
      <color indexed="18"/>
      <name val="Tahoma"/>
      <family val="2"/>
    </font>
    <font>
      <b/>
      <sz val="9"/>
      <color indexed="56"/>
      <name val="Tahoma"/>
      <family val="2"/>
    </font>
    <font>
      <b/>
      <u val="single"/>
      <sz val="9"/>
      <color indexed="56"/>
      <name val="Tahoma"/>
      <family val="2"/>
    </font>
    <font>
      <b/>
      <u val="single"/>
      <sz val="9"/>
      <name val="Tahoma"/>
      <family val="2"/>
    </font>
    <font>
      <b/>
      <i/>
      <sz val="9"/>
      <name val="Tahoma"/>
      <family val="2"/>
    </font>
    <font>
      <b/>
      <i/>
      <u val="single"/>
      <sz val="9"/>
      <name val="Tahoma"/>
      <family val="2"/>
    </font>
    <font>
      <b/>
      <sz val="9"/>
      <color indexed="18"/>
      <name val="Tahoma"/>
      <family val="2"/>
    </font>
    <font>
      <b/>
      <i/>
      <sz val="9"/>
      <color indexed="60"/>
      <name val="Tahoma"/>
      <family val="2"/>
    </font>
    <font>
      <b/>
      <sz val="9"/>
      <color indexed="8"/>
      <name val="Tahoma"/>
      <family val="2"/>
    </font>
    <font>
      <sz val="9"/>
      <color indexed="60"/>
      <name val="Tahoma"/>
      <family val="2"/>
    </font>
    <font>
      <b/>
      <sz val="11"/>
      <name val="Tahoma"/>
      <family val="2"/>
    </font>
    <font>
      <b/>
      <sz val="9"/>
      <color indexed="16"/>
      <name val="Tahoma"/>
      <family val="2"/>
    </font>
    <font>
      <b/>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Arial"/>
      <family val="2"/>
    </font>
    <font>
      <b/>
      <i/>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i/>
      <sz val="12"/>
      <color rgb="FFFF0000"/>
      <name val="Arial"/>
      <family val="2"/>
    </font>
    <font>
      <b/>
      <i/>
      <sz val="10"/>
      <color theme="4" tint="-0.24997000396251678"/>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color indexed="63"/>
      </left>
      <right style="thick">
        <color theme="1" tint="0.49998000264167786"/>
      </right>
      <top>
        <color indexed="63"/>
      </top>
      <bottom>
        <color indexed="63"/>
      </bottom>
    </border>
    <border>
      <left>
        <color indexed="63"/>
      </left>
      <right style="thick">
        <color theme="0" tint="-0.3499799966812134"/>
      </right>
      <top>
        <color indexed="63"/>
      </top>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07">
    <xf numFmtId="0" fontId="0" fillId="0" borderId="0" xfId="0" applyAlignment="1">
      <alignment/>
    </xf>
    <xf numFmtId="0" fontId="0" fillId="0" borderId="0" xfId="0" applyAlignment="1">
      <alignment horizontal="center"/>
    </xf>
    <xf numFmtId="0" fontId="0" fillId="0" borderId="0" xfId="0" applyFill="1" applyAlignment="1">
      <alignment/>
    </xf>
    <xf numFmtId="0" fontId="3" fillId="0" borderId="0" xfId="0" applyFont="1" applyAlignment="1">
      <alignment horizontal="center"/>
    </xf>
    <xf numFmtId="0" fontId="3" fillId="0" borderId="0" xfId="0" applyFont="1" applyAlignment="1">
      <alignment vertical="top" wrapText="1"/>
    </xf>
    <xf numFmtId="0" fontId="5"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vertical="top" wrapText="1"/>
    </xf>
    <xf numFmtId="0" fontId="0" fillId="0" borderId="10" xfId="0" applyBorder="1" applyAlignment="1">
      <alignment horizontal="center"/>
    </xf>
    <xf numFmtId="0" fontId="0" fillId="0" borderId="11" xfId="0" applyBorder="1" applyAlignment="1">
      <alignment/>
    </xf>
    <xf numFmtId="0" fontId="0" fillId="0" borderId="10" xfId="0" applyBorder="1" applyAlignment="1">
      <alignment/>
    </xf>
    <xf numFmtId="0" fontId="0" fillId="0" borderId="11" xfId="0" applyFill="1" applyBorder="1" applyAlignment="1">
      <alignment/>
    </xf>
    <xf numFmtId="0" fontId="3" fillId="0" borderId="0" xfId="0" applyFont="1" applyBorder="1" applyAlignment="1">
      <alignment vertical="top" wrapText="1"/>
    </xf>
    <xf numFmtId="0" fontId="0" fillId="0" borderId="0" xfId="0" applyBorder="1" applyAlignment="1">
      <alignment/>
    </xf>
    <xf numFmtId="0" fontId="5" fillId="0" borderId="11" xfId="0" applyFont="1" applyBorder="1" applyAlignment="1">
      <alignment horizontal="center"/>
    </xf>
    <xf numFmtId="0" fontId="0" fillId="0" borderId="0" xfId="0" applyFill="1" applyBorder="1" applyAlignment="1">
      <alignment/>
    </xf>
    <xf numFmtId="0" fontId="0" fillId="0" borderId="11" xfId="0" applyBorder="1" applyAlignment="1">
      <alignment horizontal="center"/>
    </xf>
    <xf numFmtId="0" fontId="5" fillId="0" borderId="11" xfId="0" applyFont="1" applyFill="1" applyBorder="1" applyAlignment="1">
      <alignment horizontal="center"/>
    </xf>
    <xf numFmtId="0" fontId="0" fillId="0" borderId="0" xfId="0" applyBorder="1" applyAlignment="1">
      <alignment horizontal="center"/>
    </xf>
    <xf numFmtId="0" fontId="3" fillId="0" borderId="0" xfId="0" applyFont="1" applyFill="1" applyAlignment="1">
      <alignment/>
    </xf>
    <xf numFmtId="0" fontId="7" fillId="0" borderId="0" xfId="0" applyFont="1" applyAlignment="1">
      <alignment vertical="top" wrapText="1"/>
    </xf>
    <xf numFmtId="1" fontId="0" fillId="0" borderId="0" xfId="0" applyNumberFormat="1" applyBorder="1" applyAlignment="1">
      <alignment horizontal="center"/>
    </xf>
    <xf numFmtId="0" fontId="3" fillId="0" borderId="0" xfId="0" applyFont="1" applyFill="1" applyBorder="1" applyAlignment="1">
      <alignment/>
    </xf>
    <xf numFmtId="0" fontId="3" fillId="0" borderId="0" xfId="0" applyFont="1" applyAlignment="1">
      <alignment horizontal="center" vertical="top" wrapText="1"/>
    </xf>
    <xf numFmtId="0" fontId="11" fillId="0" borderId="0" xfId="0" applyFont="1" applyFill="1" applyBorder="1" applyAlignment="1">
      <alignment horizontal="center" vertical="center" wrapText="1"/>
    </xf>
    <xf numFmtId="0" fontId="3" fillId="0" borderId="0" xfId="0" applyFont="1" applyAlignment="1">
      <alignment horizontal="left" indent="1"/>
    </xf>
    <xf numFmtId="0" fontId="3" fillId="33" borderId="0" xfId="0" applyFont="1" applyFill="1" applyAlignment="1">
      <alignment horizontal="left" indent="1"/>
    </xf>
    <xf numFmtId="0" fontId="74" fillId="0" borderId="0" xfId="0" applyFont="1" applyAlignment="1">
      <alignment horizontal="center"/>
    </xf>
    <xf numFmtId="0" fontId="0" fillId="0" borderId="11" xfId="0" applyFont="1" applyBorder="1" applyAlignment="1">
      <alignment horizontal="center"/>
    </xf>
    <xf numFmtId="0" fontId="3" fillId="0" borderId="0" xfId="0" applyFont="1" applyAlignment="1">
      <alignment horizontal="center" vertical="center" textRotation="90"/>
    </xf>
    <xf numFmtId="0" fontId="3" fillId="0" borderId="12" xfId="0" applyFont="1" applyBorder="1" applyAlignment="1">
      <alignment horizontal="center" vertical="center" textRotation="90"/>
    </xf>
    <xf numFmtId="0" fontId="0" fillId="0" borderId="11" xfId="0" applyFont="1" applyBorder="1" applyAlignment="1">
      <alignment/>
    </xf>
    <xf numFmtId="0" fontId="3"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0" fillId="0" borderId="0" xfId="0" applyFont="1" applyFill="1" applyBorder="1" applyAlignment="1">
      <alignment horizontal="left" vertical="top" wrapText="1"/>
    </xf>
    <xf numFmtId="0" fontId="6" fillId="0" borderId="0" xfId="0" applyFont="1" applyFill="1" applyAlignment="1">
      <alignment horizontal="center"/>
    </xf>
    <xf numFmtId="0" fontId="11" fillId="0" borderId="0" xfId="0" applyFont="1" applyAlignment="1">
      <alignment horizontal="center"/>
    </xf>
    <xf numFmtId="0" fontId="2" fillId="8" borderId="0" xfId="0" applyFont="1" applyFill="1" applyAlignment="1">
      <alignment/>
    </xf>
    <xf numFmtId="0" fontId="2" fillId="19" borderId="0" xfId="0" applyFont="1" applyFill="1" applyBorder="1" applyAlignment="1">
      <alignment horizontal="left"/>
    </xf>
    <xf numFmtId="0" fontId="0" fillId="13" borderId="0" xfId="0" applyFont="1" applyFill="1" applyBorder="1" applyAlignment="1">
      <alignment horizontal="left"/>
    </xf>
    <xf numFmtId="0" fontId="75" fillId="0" borderId="0"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center" vertical="center" wrapText="1"/>
    </xf>
    <xf numFmtId="0" fontId="0" fillId="0" borderId="10" xfId="0" applyFill="1" applyBorder="1" applyAlignment="1">
      <alignment horizontal="center"/>
    </xf>
    <xf numFmtId="0" fontId="0" fillId="0" borderId="0" xfId="0" applyFont="1" applyAlignment="1">
      <alignment horizontal="left"/>
    </xf>
    <xf numFmtId="0" fontId="3" fillId="0" borderId="0" xfId="0" applyFont="1" applyFill="1" applyBorder="1" applyAlignment="1">
      <alignment horizontal="center"/>
    </xf>
    <xf numFmtId="0" fontId="5" fillId="0" borderId="10" xfId="0" applyFont="1" applyFill="1" applyBorder="1" applyAlignment="1">
      <alignment horizontal="center"/>
    </xf>
    <xf numFmtId="0" fontId="3" fillId="0" borderId="0" xfId="0" applyFont="1" applyFill="1" applyAlignment="1">
      <alignment horizontal="center"/>
    </xf>
    <xf numFmtId="0" fontId="0" fillId="0" borderId="11" xfId="0" applyFill="1" applyBorder="1" applyAlignment="1">
      <alignment horizontal="center"/>
    </xf>
    <xf numFmtId="0" fontId="0" fillId="0" borderId="0" xfId="0" applyAlignment="1">
      <alignment horizontal="left"/>
    </xf>
    <xf numFmtId="0" fontId="0" fillId="8" borderId="0" xfId="0" applyFont="1" applyFill="1" applyAlignment="1">
      <alignment/>
    </xf>
    <xf numFmtId="0" fontId="5" fillId="0" borderId="0" xfId="0" applyFont="1" applyFill="1" applyBorder="1" applyAlignment="1">
      <alignment horizontal="center"/>
    </xf>
    <xf numFmtId="0" fontId="0" fillId="0" borderId="0" xfId="0" applyFill="1" applyBorder="1" applyAlignment="1">
      <alignment horizontal="center"/>
    </xf>
    <xf numFmtId="0" fontId="3" fillId="0" borderId="13" xfId="0" applyFont="1" applyFill="1" applyBorder="1" applyAlignment="1">
      <alignment horizontal="center"/>
    </xf>
    <xf numFmtId="0" fontId="0" fillId="0" borderId="0" xfId="0" applyFont="1" applyFill="1" applyBorder="1" applyAlignment="1">
      <alignment horizontal="left"/>
    </xf>
    <xf numFmtId="0" fontId="11" fillId="0" borderId="0" xfId="0" applyFont="1" applyFill="1" applyBorder="1" applyAlignment="1">
      <alignment horizontal="center" vertical="top" wrapText="1"/>
    </xf>
    <xf numFmtId="0" fontId="0" fillId="8" borderId="0" xfId="0" applyFill="1" applyAlignment="1">
      <alignment/>
    </xf>
    <xf numFmtId="0" fontId="3" fillId="0" borderId="0" xfId="0" applyFont="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horizontal="center" vertical="center"/>
    </xf>
    <xf numFmtId="0" fontId="3" fillId="0" borderId="0" xfId="0" applyFont="1" applyBorder="1" applyAlignment="1">
      <alignment vertical="center" wrapText="1"/>
    </xf>
    <xf numFmtId="0" fontId="7" fillId="0" borderId="10" xfId="0" applyFont="1" applyBorder="1" applyAlignment="1">
      <alignment vertical="center" wrapText="1"/>
    </xf>
    <xf numFmtId="0" fontId="3" fillId="0" borderId="0" xfId="0" applyFont="1" applyAlignment="1">
      <alignment horizontal="center" vertical="center" wrapText="1"/>
    </xf>
    <xf numFmtId="0" fontId="0"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6" fillId="0" borderId="11" xfId="0" applyFont="1" applyFill="1" applyBorder="1" applyAlignment="1">
      <alignment horizontal="center"/>
    </xf>
    <xf numFmtId="0" fontId="0" fillId="0" borderId="10" xfId="0" applyFill="1" applyBorder="1" applyAlignment="1">
      <alignment/>
    </xf>
    <xf numFmtId="0" fontId="74" fillId="0" borderId="0" xfId="0" applyFont="1" applyFill="1" applyBorder="1" applyAlignment="1">
      <alignment horizontal="center"/>
    </xf>
    <xf numFmtId="0" fontId="7" fillId="0" borderId="11" xfId="0" applyFont="1" applyBorder="1" applyAlignment="1">
      <alignment horizontal="left" vertical="center" wrapText="1"/>
    </xf>
    <xf numFmtId="0" fontId="3" fillId="0" borderId="11" xfId="0" applyFont="1" applyBorder="1" applyAlignment="1">
      <alignment horizontal="left" vertical="center" wrapText="1"/>
    </xf>
    <xf numFmtId="0" fontId="0" fillId="8" borderId="0" xfId="0" applyFill="1" applyBorder="1" applyAlignment="1">
      <alignment/>
    </xf>
    <xf numFmtId="0" fontId="0" fillId="19" borderId="0" xfId="0" applyFill="1" applyAlignment="1">
      <alignment/>
    </xf>
    <xf numFmtId="0" fontId="0" fillId="0" borderId="0" xfId="0" applyFont="1" applyFill="1" applyAlignment="1">
      <alignment horizontal="center"/>
    </xf>
    <xf numFmtId="0" fontId="8" fillId="0" borderId="0" xfId="0" applyFont="1" applyFill="1" applyAlignment="1">
      <alignment vertical="center" wrapText="1"/>
    </xf>
    <xf numFmtId="0" fontId="0" fillId="0" borderId="0" xfId="0" applyFill="1" applyAlignment="1">
      <alignment horizontal="center"/>
    </xf>
    <xf numFmtId="0" fontId="0" fillId="0" borderId="0" xfId="0" applyFill="1" applyAlignment="1">
      <alignment horizontal="left"/>
    </xf>
    <xf numFmtId="0" fontId="5"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0" xfId="0" applyFont="1" applyFill="1" applyAlignment="1">
      <alignment horizontal="left" indent="1"/>
    </xf>
    <xf numFmtId="0" fontId="0" fillId="0" borderId="0" xfId="0" applyFont="1" applyFill="1" applyAlignment="1">
      <alignment horizontal="left"/>
    </xf>
    <xf numFmtId="0" fontId="7"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5" fillId="0" borderId="0"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14" xfId="0"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xf>
    <xf numFmtId="1" fontId="0" fillId="0" borderId="0" xfId="0" applyNumberFormat="1" applyFill="1" applyBorder="1" applyAlignment="1">
      <alignment horizontal="center"/>
    </xf>
    <xf numFmtId="0" fontId="0" fillId="0" borderId="0" xfId="0" applyFont="1" applyFill="1" applyAlignment="1">
      <alignment/>
    </xf>
    <xf numFmtId="0" fontId="74" fillId="0" borderId="11" xfId="0" applyFont="1" applyFill="1" applyBorder="1" applyAlignment="1">
      <alignment horizontal="center"/>
    </xf>
    <xf numFmtId="0" fontId="0" fillId="19" borderId="0" xfId="0" applyFont="1" applyFill="1" applyAlignment="1">
      <alignment/>
    </xf>
    <xf numFmtId="0" fontId="74" fillId="0" borderId="11"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Alignment="1">
      <alignment horizontal="left" indent="6"/>
    </xf>
    <xf numFmtId="0" fontId="0" fillId="8" borderId="0" xfId="0" applyFont="1" applyFill="1" applyBorder="1" applyAlignment="1">
      <alignment/>
    </xf>
    <xf numFmtId="0" fontId="0" fillId="0" borderId="10" xfId="0" applyFont="1" applyBorder="1" applyAlignment="1">
      <alignment horizontal="center"/>
    </xf>
    <xf numFmtId="0" fontId="0" fillId="0" borderId="11" xfId="0" applyFont="1" applyFill="1" applyBorder="1" applyAlignment="1">
      <alignment/>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 fontId="0" fillId="0" borderId="0" xfId="0" applyNumberFormat="1" applyAlignment="1">
      <alignment horizontal="center"/>
    </xf>
    <xf numFmtId="1" fontId="0" fillId="0" borderId="0" xfId="0" applyNumberFormat="1" applyFont="1" applyFill="1" applyBorder="1" applyAlignment="1">
      <alignment horizontal="center" vertical="center" wrapText="1"/>
    </xf>
    <xf numFmtId="17" fontId="0" fillId="0" borderId="0" xfId="0" applyNumberFormat="1" applyFill="1" applyBorder="1" applyAlignment="1">
      <alignment/>
    </xf>
    <xf numFmtId="0" fontId="76" fillId="0" borderId="0" xfId="0" applyFont="1" applyAlignment="1">
      <alignment vertical="top" wrapText="1"/>
    </xf>
    <xf numFmtId="0" fontId="37"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21</xdr:row>
      <xdr:rowOff>66675</xdr:rowOff>
    </xdr:from>
    <xdr:ext cx="180975" cy="266700"/>
    <xdr:sp fLocksText="0">
      <xdr:nvSpPr>
        <xdr:cNvPr id="1" name="TextBox 1"/>
        <xdr:cNvSpPr txBox="1">
          <a:spLocks noChangeArrowheads="1"/>
        </xdr:cNvSpPr>
      </xdr:nvSpPr>
      <xdr:spPr>
        <a:xfrm>
          <a:off x="5191125" y="4591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21</xdr:row>
      <xdr:rowOff>66675</xdr:rowOff>
    </xdr:from>
    <xdr:ext cx="180975" cy="266700"/>
    <xdr:sp fLocksText="0">
      <xdr:nvSpPr>
        <xdr:cNvPr id="1" name="TextBox 1"/>
        <xdr:cNvSpPr txBox="1">
          <a:spLocks noChangeArrowheads="1"/>
        </xdr:cNvSpPr>
      </xdr:nvSpPr>
      <xdr:spPr>
        <a:xfrm>
          <a:off x="5657850" y="38671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52"/>
  <sheetViews>
    <sheetView tabSelected="1" zoomScalePageLayoutView="0" workbookViewId="0" topLeftCell="A1">
      <selection activeCell="A1" sqref="A1"/>
    </sheetView>
  </sheetViews>
  <sheetFormatPr defaultColWidth="9.140625" defaultRowHeight="12.75"/>
  <cols>
    <col min="1" max="1" width="16.7109375" style="0" customWidth="1"/>
    <col min="2" max="2" width="20.00390625" style="0" customWidth="1"/>
    <col min="3" max="3" width="5.421875" style="0" customWidth="1"/>
    <col min="4" max="4" width="6.28125" style="0" customWidth="1"/>
    <col min="5" max="5" width="21.7109375" style="0" customWidth="1"/>
    <col min="6" max="6" width="5.7109375" style="0" customWidth="1"/>
    <col min="7" max="7" width="17.57421875" style="0" customWidth="1"/>
    <col min="8" max="8" width="5.140625" style="0" customWidth="1"/>
    <col min="9" max="9" width="16.28125" style="0" customWidth="1"/>
    <col min="10" max="10" width="6.57421875" style="0" customWidth="1"/>
    <col min="11" max="11" width="7.28125" style="0" customWidth="1"/>
    <col min="12" max="12" width="26.8515625" style="0" customWidth="1"/>
    <col min="13" max="13" width="7.28125" style="0" customWidth="1"/>
    <col min="15" max="15" width="15.8515625" style="0" customWidth="1"/>
    <col min="16" max="16" width="6.140625" style="0" customWidth="1"/>
    <col min="17" max="17" width="6.7109375" style="0" customWidth="1"/>
    <col min="18" max="18" width="21.00390625" style="0" customWidth="1"/>
    <col min="19" max="19" width="20.7109375" style="0" customWidth="1"/>
    <col min="20" max="20" width="20.00390625" style="0" customWidth="1"/>
  </cols>
  <sheetData>
    <row r="1" spans="1:20" ht="98.25" customHeight="1">
      <c r="A1" s="105" t="s">
        <v>341</v>
      </c>
      <c r="B1" s="4" t="s">
        <v>166</v>
      </c>
      <c r="C1" s="29" t="s">
        <v>4</v>
      </c>
      <c r="D1" s="6"/>
      <c r="E1" s="7" t="s">
        <v>167</v>
      </c>
      <c r="F1" s="3"/>
      <c r="G1" s="4" t="s">
        <v>0</v>
      </c>
      <c r="H1" s="6"/>
      <c r="I1" s="12" t="s">
        <v>168</v>
      </c>
      <c r="J1" s="29" t="s">
        <v>4</v>
      </c>
      <c r="K1" s="6"/>
      <c r="L1" s="12" t="s">
        <v>169</v>
      </c>
      <c r="M1" s="30" t="s">
        <v>4</v>
      </c>
      <c r="N1" s="20" t="s">
        <v>170</v>
      </c>
      <c r="O1" s="23" t="s">
        <v>1</v>
      </c>
      <c r="P1" s="32" t="s">
        <v>2</v>
      </c>
      <c r="Q1" s="33" t="s">
        <v>3</v>
      </c>
      <c r="R1" s="55" t="s">
        <v>5</v>
      </c>
      <c r="S1" s="55" t="s">
        <v>171</v>
      </c>
      <c r="T1" s="34" t="s">
        <v>6</v>
      </c>
    </row>
    <row r="2" spans="1:20" ht="12.75">
      <c r="A2" s="1">
        <v>1</v>
      </c>
      <c r="B2" s="90" t="s">
        <v>172</v>
      </c>
      <c r="C2" s="27"/>
      <c r="D2" s="8"/>
      <c r="E2" s="9"/>
      <c r="F2" s="1"/>
      <c r="G2" s="2"/>
      <c r="H2" s="8">
        <v>1</v>
      </c>
      <c r="I2" s="85" t="s">
        <v>173</v>
      </c>
      <c r="J2" s="27"/>
      <c r="K2" s="8">
        <v>1</v>
      </c>
      <c r="L2" s="85" t="s">
        <v>174</v>
      </c>
      <c r="M2" s="17"/>
      <c r="N2" s="5">
        <f>C15+C16+C19+C24+M14</f>
        <v>5</v>
      </c>
      <c r="O2" s="35">
        <v>10</v>
      </c>
      <c r="P2" s="3">
        <f>SUM(N2:O2)</f>
        <v>15</v>
      </c>
      <c r="Q2" s="3">
        <f>H7+K15</f>
        <v>20</v>
      </c>
      <c r="R2" s="26">
        <f>A33+K15</f>
        <v>46</v>
      </c>
      <c r="S2" s="25">
        <f>A33+H7+K15</f>
        <v>52</v>
      </c>
      <c r="T2" s="39">
        <v>1</v>
      </c>
    </row>
    <row r="3" spans="1:19" ht="12.75">
      <c r="A3" s="1">
        <v>2</v>
      </c>
      <c r="B3" s="2" t="s">
        <v>175</v>
      </c>
      <c r="C3" s="27"/>
      <c r="D3" s="8"/>
      <c r="E3" s="9"/>
      <c r="F3" s="1"/>
      <c r="G3" s="2"/>
      <c r="H3" s="8">
        <v>2</v>
      </c>
      <c r="I3" s="90" t="s">
        <v>176</v>
      </c>
      <c r="J3" s="27"/>
      <c r="K3" s="8">
        <v>2</v>
      </c>
      <c r="L3" s="85" t="s">
        <v>177</v>
      </c>
      <c r="M3" s="11"/>
      <c r="O3" s="1"/>
      <c r="P3" s="1"/>
      <c r="Q3" s="1"/>
      <c r="R3" s="1"/>
      <c r="S3" s="1"/>
    </row>
    <row r="4" spans="1:20" ht="12.75">
      <c r="A4" s="1">
        <v>3</v>
      </c>
      <c r="B4" s="90" t="s">
        <v>178</v>
      </c>
      <c r="C4" s="27"/>
      <c r="D4" s="8"/>
      <c r="E4" s="9"/>
      <c r="F4" s="1"/>
      <c r="G4" s="2"/>
      <c r="H4" s="8">
        <v>3</v>
      </c>
      <c r="I4" s="85" t="s">
        <v>179</v>
      </c>
      <c r="J4" s="27"/>
      <c r="K4" s="8">
        <v>3</v>
      </c>
      <c r="L4" s="85" t="s">
        <v>180</v>
      </c>
      <c r="M4" s="91"/>
      <c r="N4" s="1"/>
      <c r="O4" s="1"/>
      <c r="P4" s="1"/>
      <c r="Q4" s="1"/>
      <c r="S4" s="1"/>
      <c r="T4" s="13"/>
    </row>
    <row r="5" spans="1:19" ht="12.75">
      <c r="A5" s="1">
        <v>4</v>
      </c>
      <c r="B5" s="90" t="s">
        <v>181</v>
      </c>
      <c r="C5" s="27"/>
      <c r="D5" s="8"/>
      <c r="E5" s="9"/>
      <c r="F5" s="1"/>
      <c r="G5" s="2"/>
      <c r="H5" s="8">
        <v>4</v>
      </c>
      <c r="I5" s="85" t="s">
        <v>182</v>
      </c>
      <c r="J5" s="27"/>
      <c r="K5" s="8">
        <v>4</v>
      </c>
      <c r="L5" s="85" t="s">
        <v>183</v>
      </c>
      <c r="M5" s="11"/>
      <c r="N5" s="1"/>
      <c r="O5" s="1"/>
      <c r="P5" s="1"/>
      <c r="Q5" s="1"/>
      <c r="S5" s="1"/>
    </row>
    <row r="6" spans="1:19" ht="12.75">
      <c r="A6" s="1">
        <v>5</v>
      </c>
      <c r="B6" s="90" t="s">
        <v>184</v>
      </c>
      <c r="C6" s="27"/>
      <c r="D6" s="8"/>
      <c r="E6" s="9"/>
      <c r="F6" s="1"/>
      <c r="G6" s="2"/>
      <c r="H6" s="8">
        <v>5</v>
      </c>
      <c r="I6" s="85" t="s">
        <v>185</v>
      </c>
      <c r="J6" s="27"/>
      <c r="K6" s="8">
        <v>5</v>
      </c>
      <c r="L6" s="85" t="s">
        <v>186</v>
      </c>
      <c r="M6" s="11"/>
      <c r="N6" s="1"/>
      <c r="O6" s="1"/>
      <c r="P6" s="1"/>
      <c r="Q6" s="1"/>
      <c r="R6" s="1"/>
      <c r="S6" s="36" t="s">
        <v>7</v>
      </c>
    </row>
    <row r="7" spans="1:19" ht="12.75">
      <c r="A7" s="1">
        <v>6</v>
      </c>
      <c r="B7" s="90" t="s">
        <v>187</v>
      </c>
      <c r="C7" s="27"/>
      <c r="D7" s="8"/>
      <c r="E7" s="9"/>
      <c r="F7" s="1"/>
      <c r="G7" s="2"/>
      <c r="H7" s="8">
        <v>6</v>
      </c>
      <c r="I7" s="85" t="s">
        <v>151</v>
      </c>
      <c r="J7" s="27"/>
      <c r="K7" s="8">
        <v>6</v>
      </c>
      <c r="L7" s="85" t="s">
        <v>188</v>
      </c>
      <c r="M7" s="11"/>
      <c r="N7" s="1"/>
      <c r="O7" s="1"/>
      <c r="P7" s="1"/>
      <c r="Q7" s="1"/>
      <c r="R7" s="1"/>
      <c r="S7" s="38" t="s">
        <v>8</v>
      </c>
    </row>
    <row r="8" spans="1:19" ht="12.75">
      <c r="A8" s="1">
        <v>7</v>
      </c>
      <c r="B8" s="92" t="s">
        <v>189</v>
      </c>
      <c r="C8" s="27"/>
      <c r="D8" s="8"/>
      <c r="E8" s="9"/>
      <c r="F8" s="1"/>
      <c r="G8" s="2"/>
      <c r="H8" s="8"/>
      <c r="I8" s="85"/>
      <c r="J8" s="27"/>
      <c r="K8" s="8">
        <v>7</v>
      </c>
      <c r="L8" s="85" t="s">
        <v>190</v>
      </c>
      <c r="M8" s="11"/>
      <c r="N8" s="1"/>
      <c r="O8" s="1"/>
      <c r="P8" s="1"/>
      <c r="Q8" s="1"/>
      <c r="R8" s="1"/>
      <c r="S8" s="37" t="s">
        <v>9</v>
      </c>
    </row>
    <row r="9" spans="1:19" ht="12.75">
      <c r="A9" s="1">
        <v>8</v>
      </c>
      <c r="B9" s="50" t="s">
        <v>191</v>
      </c>
      <c r="C9" s="27"/>
      <c r="D9" s="8"/>
      <c r="E9" s="9"/>
      <c r="F9" s="1"/>
      <c r="G9" s="2"/>
      <c r="H9" s="8"/>
      <c r="I9" s="85"/>
      <c r="J9" s="27"/>
      <c r="K9" s="8">
        <v>8</v>
      </c>
      <c r="L9" s="85" t="s">
        <v>192</v>
      </c>
      <c r="M9" s="11"/>
      <c r="N9" s="1"/>
      <c r="O9" s="1"/>
      <c r="P9" s="1"/>
      <c r="Q9" s="1"/>
      <c r="S9" s="1"/>
    </row>
    <row r="10" spans="1:19" ht="12.75">
      <c r="A10" s="1">
        <v>9</v>
      </c>
      <c r="B10" s="90" t="s">
        <v>193</v>
      </c>
      <c r="C10" s="27"/>
      <c r="D10" s="8"/>
      <c r="E10" s="9"/>
      <c r="F10" s="1"/>
      <c r="G10" s="2"/>
      <c r="H10" s="8"/>
      <c r="I10" s="90"/>
      <c r="J10" s="27"/>
      <c r="K10" s="8">
        <v>9</v>
      </c>
      <c r="L10" s="85" t="s">
        <v>194</v>
      </c>
      <c r="M10" s="11"/>
      <c r="N10" s="1"/>
      <c r="O10" s="1"/>
      <c r="P10" s="1"/>
      <c r="Q10" s="1"/>
      <c r="S10" s="1"/>
    </row>
    <row r="11" spans="1:19" ht="12.75">
      <c r="A11" s="1">
        <v>10</v>
      </c>
      <c r="B11" s="90" t="s">
        <v>195</v>
      </c>
      <c r="C11" s="27"/>
      <c r="D11" s="8"/>
      <c r="E11" s="9"/>
      <c r="F11" s="1"/>
      <c r="G11" s="2"/>
      <c r="H11" s="8"/>
      <c r="I11" s="85"/>
      <c r="J11" s="27"/>
      <c r="K11" s="8">
        <v>10</v>
      </c>
      <c r="L11" s="85" t="s">
        <v>196</v>
      </c>
      <c r="M11" s="11"/>
      <c r="N11" s="1"/>
      <c r="O11" s="1"/>
      <c r="P11" s="41" t="s">
        <v>143</v>
      </c>
      <c r="Q11" s="41" t="s">
        <v>142</v>
      </c>
      <c r="R11" s="41" t="s">
        <v>144</v>
      </c>
      <c r="S11" s="41" t="s">
        <v>145</v>
      </c>
    </row>
    <row r="12" spans="1:21" ht="13.5" thickBot="1">
      <c r="A12" s="1">
        <v>11</v>
      </c>
      <c r="B12" s="50" t="s">
        <v>197</v>
      </c>
      <c r="C12" s="27"/>
      <c r="D12" s="8"/>
      <c r="E12" s="9"/>
      <c r="F12" s="1"/>
      <c r="G12" s="2"/>
      <c r="H12" s="8"/>
      <c r="I12" s="85"/>
      <c r="J12" s="27"/>
      <c r="K12" s="8">
        <v>11</v>
      </c>
      <c r="L12" s="85" t="s">
        <v>198</v>
      </c>
      <c r="M12" s="11"/>
      <c r="N12" s="1"/>
      <c r="O12" s="1" t="s">
        <v>131</v>
      </c>
      <c r="P12" s="1">
        <v>0</v>
      </c>
      <c r="Q12" s="1">
        <v>0</v>
      </c>
      <c r="R12" s="1">
        <f aca="true" t="shared" si="0" ref="R12:R22">SUM(P12:Q12)</f>
        <v>0</v>
      </c>
      <c r="S12" s="1">
        <v>32</v>
      </c>
      <c r="T12" s="49"/>
      <c r="U12" s="49"/>
    </row>
    <row r="13" spans="1:21" ht="12.75">
      <c r="A13" s="1">
        <v>12</v>
      </c>
      <c r="B13" s="2" t="s">
        <v>199</v>
      </c>
      <c r="C13" s="27"/>
      <c r="D13" s="8"/>
      <c r="E13" s="9"/>
      <c r="F13" s="1"/>
      <c r="G13" s="2"/>
      <c r="H13" s="8"/>
      <c r="I13" s="85"/>
      <c r="J13" s="9"/>
      <c r="K13" s="8">
        <v>12</v>
      </c>
      <c r="L13" s="85" t="s">
        <v>200</v>
      </c>
      <c r="M13" s="11"/>
      <c r="N13" s="1"/>
      <c r="O13" s="86" t="s">
        <v>132</v>
      </c>
      <c r="P13" s="86">
        <v>-5</v>
      </c>
      <c r="Q13" s="86">
        <v>3</v>
      </c>
      <c r="R13" s="86">
        <f t="shared" si="0"/>
        <v>-2</v>
      </c>
      <c r="S13" s="86">
        <f aca="true" t="shared" si="1" ref="S13:S22">S12+R13</f>
        <v>30</v>
      </c>
      <c r="T13" s="49"/>
      <c r="U13" s="49"/>
    </row>
    <row r="14" spans="1:21" ht="12.75">
      <c r="A14" s="1">
        <v>13</v>
      </c>
      <c r="B14" s="50" t="s">
        <v>201</v>
      </c>
      <c r="C14" s="27"/>
      <c r="D14" s="8"/>
      <c r="E14" s="9"/>
      <c r="F14" s="1"/>
      <c r="G14" s="2"/>
      <c r="H14" s="8"/>
      <c r="I14" s="85"/>
      <c r="J14" s="9"/>
      <c r="K14" s="8">
        <v>13</v>
      </c>
      <c r="L14" s="85" t="s">
        <v>202</v>
      </c>
      <c r="M14" s="93">
        <v>1</v>
      </c>
      <c r="N14" s="1"/>
      <c r="O14" s="18" t="s">
        <v>133</v>
      </c>
      <c r="P14" s="18">
        <v>0</v>
      </c>
      <c r="Q14" s="18">
        <v>2</v>
      </c>
      <c r="R14" s="88">
        <f t="shared" si="0"/>
        <v>2</v>
      </c>
      <c r="S14" s="18">
        <f t="shared" si="1"/>
        <v>32</v>
      </c>
      <c r="T14" s="49"/>
      <c r="U14" s="49"/>
    </row>
    <row r="15" spans="1:21" ht="12.75">
      <c r="A15" s="1">
        <v>14</v>
      </c>
      <c r="B15" s="94" t="s">
        <v>203</v>
      </c>
      <c r="C15" s="27">
        <v>1</v>
      </c>
      <c r="D15" s="8"/>
      <c r="E15" s="9"/>
      <c r="F15" s="1"/>
      <c r="G15" s="2"/>
      <c r="H15" s="8"/>
      <c r="J15" s="9"/>
      <c r="K15" s="8">
        <v>14</v>
      </c>
      <c r="L15" s="85" t="s">
        <v>204</v>
      </c>
      <c r="M15" s="93"/>
      <c r="O15" s="18" t="s">
        <v>134</v>
      </c>
      <c r="P15" s="18">
        <v>-1</v>
      </c>
      <c r="Q15" s="18">
        <v>1</v>
      </c>
      <c r="R15" s="88">
        <f t="shared" si="0"/>
        <v>0</v>
      </c>
      <c r="S15" s="18">
        <f t="shared" si="1"/>
        <v>32</v>
      </c>
      <c r="T15" s="49"/>
      <c r="U15" s="49"/>
    </row>
    <row r="16" spans="1:21" ht="12.75">
      <c r="A16" s="1">
        <v>15</v>
      </c>
      <c r="B16" s="50" t="s">
        <v>219</v>
      </c>
      <c r="C16" s="27">
        <v>1</v>
      </c>
      <c r="D16" s="8"/>
      <c r="E16" s="9"/>
      <c r="F16" s="1"/>
      <c r="G16" s="2"/>
      <c r="H16" s="8"/>
      <c r="I16" s="90"/>
      <c r="J16" s="28"/>
      <c r="K16" s="8"/>
      <c r="L16" s="13"/>
      <c r="M16" s="16"/>
      <c r="O16" s="1" t="s">
        <v>135</v>
      </c>
      <c r="P16" s="1">
        <v>-3</v>
      </c>
      <c r="Q16" s="1">
        <v>0</v>
      </c>
      <c r="R16" s="1">
        <f t="shared" si="0"/>
        <v>-3</v>
      </c>
      <c r="S16" s="18">
        <f t="shared" si="1"/>
        <v>29</v>
      </c>
      <c r="T16" s="49"/>
      <c r="U16" s="49"/>
    </row>
    <row r="17" spans="1:21" ht="12.75">
      <c r="A17" s="1">
        <v>16</v>
      </c>
      <c r="B17" s="90" t="s">
        <v>205</v>
      </c>
      <c r="C17" s="27"/>
      <c r="D17" s="8"/>
      <c r="E17" s="9"/>
      <c r="F17" s="1"/>
      <c r="G17" s="2"/>
      <c r="H17" s="8"/>
      <c r="J17" s="9"/>
      <c r="K17" s="8"/>
      <c r="L17" s="85"/>
      <c r="M17" s="16"/>
      <c r="O17" s="1" t="s">
        <v>136</v>
      </c>
      <c r="P17" s="1">
        <v>-2</v>
      </c>
      <c r="Q17" s="1">
        <v>0</v>
      </c>
      <c r="R17" s="1">
        <f t="shared" si="0"/>
        <v>-2</v>
      </c>
      <c r="S17" s="18">
        <f t="shared" si="1"/>
        <v>27</v>
      </c>
      <c r="T17" s="49"/>
      <c r="U17" s="49"/>
    </row>
    <row r="18" spans="1:21" ht="12.75">
      <c r="A18" s="1">
        <v>17</v>
      </c>
      <c r="B18" s="90" t="s">
        <v>206</v>
      </c>
      <c r="C18" s="27"/>
      <c r="D18" s="8"/>
      <c r="E18" s="9"/>
      <c r="F18" s="1"/>
      <c r="G18" s="2"/>
      <c r="H18" s="8"/>
      <c r="I18" s="90"/>
      <c r="J18" s="9"/>
      <c r="K18" s="8"/>
      <c r="L18" s="85"/>
      <c r="M18" s="16"/>
      <c r="O18" s="1" t="s">
        <v>137</v>
      </c>
      <c r="P18" s="1">
        <v>0</v>
      </c>
      <c r="Q18" s="1">
        <v>1</v>
      </c>
      <c r="R18" s="1">
        <f t="shared" si="0"/>
        <v>1</v>
      </c>
      <c r="S18" s="18">
        <f t="shared" si="1"/>
        <v>28</v>
      </c>
      <c r="T18" s="49"/>
      <c r="U18" s="49"/>
    </row>
    <row r="19" spans="1:21" ht="12.75">
      <c r="A19" s="1">
        <v>18</v>
      </c>
      <c r="B19" s="90" t="s">
        <v>207</v>
      </c>
      <c r="C19" s="27">
        <v>1</v>
      </c>
      <c r="D19" s="8"/>
      <c r="E19" s="9"/>
      <c r="F19" s="1"/>
      <c r="G19" s="2"/>
      <c r="H19" s="8"/>
      <c r="J19" s="9"/>
      <c r="K19" s="8"/>
      <c r="L19" s="85"/>
      <c r="M19" s="16"/>
      <c r="O19" s="1" t="s">
        <v>138</v>
      </c>
      <c r="P19" s="1">
        <v>0</v>
      </c>
      <c r="Q19" s="1">
        <v>12</v>
      </c>
      <c r="R19" s="1">
        <f t="shared" si="0"/>
        <v>12</v>
      </c>
      <c r="S19" s="18">
        <f t="shared" si="1"/>
        <v>40</v>
      </c>
      <c r="T19" s="49"/>
      <c r="U19" s="49"/>
    </row>
    <row r="20" spans="1:21" ht="12.75">
      <c r="A20" s="1">
        <v>20</v>
      </c>
      <c r="B20" s="90" t="s">
        <v>208</v>
      </c>
      <c r="C20" s="27"/>
      <c r="D20" s="8"/>
      <c r="E20" s="9"/>
      <c r="F20" s="1"/>
      <c r="G20" s="2"/>
      <c r="H20" s="8"/>
      <c r="I20" s="13"/>
      <c r="J20" s="9"/>
      <c r="K20" s="8"/>
      <c r="L20" s="1"/>
      <c r="M20" s="16"/>
      <c r="O20" s="1" t="s">
        <v>139</v>
      </c>
      <c r="P20" s="1">
        <v>-2</v>
      </c>
      <c r="Q20" s="1">
        <v>0</v>
      </c>
      <c r="R20" s="1">
        <f t="shared" si="0"/>
        <v>-2</v>
      </c>
      <c r="S20" s="18">
        <f t="shared" si="1"/>
        <v>38</v>
      </c>
      <c r="T20" s="49"/>
      <c r="U20" s="49"/>
    </row>
    <row r="21" spans="1:21" ht="15">
      <c r="A21" s="1">
        <v>21</v>
      </c>
      <c r="B21" s="2" t="s">
        <v>209</v>
      </c>
      <c r="C21" s="27"/>
      <c r="D21" s="8"/>
      <c r="E21" s="9"/>
      <c r="F21" s="1"/>
      <c r="G21" s="2"/>
      <c r="H21" s="8"/>
      <c r="I21" s="13"/>
      <c r="J21" s="9"/>
      <c r="K21" s="8"/>
      <c r="L21" s="40" t="s">
        <v>211</v>
      </c>
      <c r="M21" s="16"/>
      <c r="O21" s="1" t="s">
        <v>140</v>
      </c>
      <c r="P21" s="1">
        <v>-1</v>
      </c>
      <c r="Q21" s="1">
        <v>1</v>
      </c>
      <c r="R21" s="1">
        <f t="shared" si="0"/>
        <v>0</v>
      </c>
      <c r="S21" s="18">
        <f t="shared" si="1"/>
        <v>38</v>
      </c>
      <c r="T21" s="49"/>
      <c r="U21" s="49"/>
    </row>
    <row r="22" spans="1:21" ht="12.75">
      <c r="A22" s="1">
        <v>19</v>
      </c>
      <c r="B22" s="90" t="s">
        <v>210</v>
      </c>
      <c r="C22" s="27"/>
      <c r="D22" s="8"/>
      <c r="E22" s="9"/>
      <c r="F22" s="1"/>
      <c r="G22" s="2"/>
      <c r="H22" s="8"/>
      <c r="I22" s="13"/>
      <c r="J22" s="9"/>
      <c r="K22" s="8"/>
      <c r="L22" s="85"/>
      <c r="M22" s="16"/>
      <c r="O22" s="1" t="s">
        <v>141</v>
      </c>
      <c r="P22" s="1">
        <v>-1</v>
      </c>
      <c r="Q22" s="1">
        <v>0</v>
      </c>
      <c r="R22" s="1">
        <f t="shared" si="0"/>
        <v>-1</v>
      </c>
      <c r="S22" s="18">
        <f t="shared" si="1"/>
        <v>37</v>
      </c>
      <c r="T22" s="49"/>
      <c r="U22" s="49"/>
    </row>
    <row r="23" spans="1:19" ht="12.75">
      <c r="A23" s="1">
        <v>22</v>
      </c>
      <c r="B23" s="50" t="s">
        <v>220</v>
      </c>
      <c r="C23" s="27"/>
      <c r="D23" s="8"/>
      <c r="E23" s="9"/>
      <c r="F23" s="1"/>
      <c r="G23" s="2"/>
      <c r="H23" s="8"/>
      <c r="I23" s="13"/>
      <c r="J23" s="9"/>
      <c r="K23" s="8"/>
      <c r="L23" s="85"/>
      <c r="M23" s="16"/>
      <c r="Q23" s="1"/>
      <c r="R23" s="1"/>
      <c r="S23" s="1"/>
    </row>
    <row r="24" spans="1:19" ht="12.75">
      <c r="A24" s="1">
        <v>23</v>
      </c>
      <c r="B24" s="90" t="s">
        <v>221</v>
      </c>
      <c r="C24" s="27">
        <v>1</v>
      </c>
      <c r="D24" s="8"/>
      <c r="E24" s="9"/>
      <c r="F24" s="1"/>
      <c r="G24" s="2"/>
      <c r="H24" s="8"/>
      <c r="I24" s="13"/>
      <c r="J24" s="9"/>
      <c r="K24" s="8"/>
      <c r="L24" s="85"/>
      <c r="M24" s="16"/>
      <c r="O24" s="1"/>
      <c r="P24" s="1"/>
      <c r="Q24" s="1"/>
      <c r="R24" s="1"/>
      <c r="S24" s="1"/>
    </row>
    <row r="25" spans="1:13" ht="12.75">
      <c r="A25" s="1">
        <v>24</v>
      </c>
      <c r="B25" s="50" t="s">
        <v>222</v>
      </c>
      <c r="C25" s="27"/>
      <c r="D25" s="8"/>
      <c r="E25" s="9"/>
      <c r="F25" s="1"/>
      <c r="H25" s="8"/>
      <c r="I25" s="13"/>
      <c r="J25" s="9"/>
      <c r="K25" s="8"/>
      <c r="L25" s="85"/>
      <c r="M25" s="16"/>
    </row>
    <row r="26" spans="1:13" ht="12.75">
      <c r="A26" s="1">
        <v>25</v>
      </c>
      <c r="B26" s="2" t="s">
        <v>212</v>
      </c>
      <c r="C26" s="27"/>
      <c r="D26" s="8"/>
      <c r="E26" s="13"/>
      <c r="F26" s="18"/>
      <c r="G26" s="13"/>
      <c r="H26" s="18"/>
      <c r="I26" s="13"/>
      <c r="J26" s="13"/>
      <c r="K26" s="18"/>
      <c r="L26" s="13"/>
      <c r="M26" s="16"/>
    </row>
    <row r="27" spans="1:13" ht="12.75">
      <c r="A27" s="1">
        <v>26</v>
      </c>
      <c r="B27" s="90" t="s">
        <v>213</v>
      </c>
      <c r="C27" s="27"/>
      <c r="D27" s="8"/>
      <c r="E27" s="13"/>
      <c r="F27" s="1"/>
      <c r="G27" s="1"/>
      <c r="H27" s="1"/>
      <c r="I27" s="1"/>
      <c r="J27" s="1"/>
      <c r="K27" s="1"/>
      <c r="L27" s="13"/>
      <c r="M27" s="16"/>
    </row>
    <row r="28" spans="1:13" ht="12.75">
      <c r="A28" s="1">
        <v>27</v>
      </c>
      <c r="B28" s="90" t="s">
        <v>214</v>
      </c>
      <c r="C28" s="27"/>
      <c r="D28" s="8"/>
      <c r="E28" s="84"/>
      <c r="F28" s="18"/>
      <c r="G28" s="1"/>
      <c r="H28" s="1"/>
      <c r="I28" s="1"/>
      <c r="J28" s="1"/>
      <c r="K28" s="1"/>
      <c r="L28" s="13"/>
      <c r="M28" s="16"/>
    </row>
    <row r="29" spans="1:13" ht="12.75">
      <c r="A29" s="1">
        <v>28</v>
      </c>
      <c r="B29" s="50" t="s">
        <v>215</v>
      </c>
      <c r="C29" s="27"/>
      <c r="D29" s="8"/>
      <c r="E29" s="13"/>
      <c r="F29" s="18"/>
      <c r="G29" s="1"/>
      <c r="H29" s="1"/>
      <c r="I29" s="1"/>
      <c r="J29" s="1"/>
      <c r="K29" s="1"/>
      <c r="L29" s="13"/>
      <c r="M29" s="16"/>
    </row>
    <row r="30" spans="1:13" ht="12.75">
      <c r="A30" s="1">
        <v>29</v>
      </c>
      <c r="B30" s="50" t="s">
        <v>216</v>
      </c>
      <c r="C30" s="27"/>
      <c r="D30" s="8"/>
      <c r="E30" s="13"/>
      <c r="F30" s="18"/>
      <c r="G30" s="1"/>
      <c r="H30" s="1"/>
      <c r="I30" s="1"/>
      <c r="J30" s="1"/>
      <c r="K30" s="1"/>
      <c r="L30" s="13"/>
      <c r="M30" s="16"/>
    </row>
    <row r="31" spans="1:13" ht="12.75">
      <c r="A31" s="1">
        <v>30</v>
      </c>
      <c r="B31" s="90" t="s">
        <v>217</v>
      </c>
      <c r="C31" s="27"/>
      <c r="D31" s="8"/>
      <c r="E31" s="13"/>
      <c r="F31" s="18"/>
      <c r="G31" s="1"/>
      <c r="H31" s="1"/>
      <c r="I31" s="1"/>
      <c r="J31" s="1"/>
      <c r="K31" s="1"/>
      <c r="L31" s="13"/>
      <c r="M31" s="16"/>
    </row>
    <row r="32" spans="1:13" ht="12.75">
      <c r="A32" s="1">
        <v>31</v>
      </c>
      <c r="B32" s="50" t="s">
        <v>223</v>
      </c>
      <c r="C32" s="27"/>
      <c r="D32" s="8"/>
      <c r="E32" s="13"/>
      <c r="F32" s="18"/>
      <c r="G32" s="1"/>
      <c r="H32" s="1"/>
      <c r="I32" s="1"/>
      <c r="J32" s="1"/>
      <c r="K32" s="1"/>
      <c r="L32" s="13"/>
      <c r="M32" s="16"/>
    </row>
    <row r="33" spans="1:13" ht="12.75">
      <c r="A33" s="1">
        <v>32</v>
      </c>
      <c r="B33" s="50" t="s">
        <v>218</v>
      </c>
      <c r="C33" s="27"/>
      <c r="D33" s="8"/>
      <c r="E33" s="13"/>
      <c r="F33" s="18"/>
      <c r="G33" s="1"/>
      <c r="H33" s="1"/>
      <c r="I33" s="1"/>
      <c r="J33" s="1"/>
      <c r="K33" s="1"/>
      <c r="L33" s="13"/>
      <c r="M33" s="16"/>
    </row>
    <row r="34" spans="1:13" ht="12.75">
      <c r="A34" s="1"/>
      <c r="B34" s="90"/>
      <c r="C34" s="1"/>
      <c r="D34" s="8"/>
      <c r="E34" s="13"/>
      <c r="F34" s="18"/>
      <c r="G34" s="1"/>
      <c r="H34" s="1"/>
      <c r="I34" s="1"/>
      <c r="J34" s="1"/>
      <c r="K34" s="1"/>
      <c r="L34" s="13"/>
      <c r="M34" s="16"/>
    </row>
    <row r="35" spans="1:13" ht="12.75">
      <c r="A35" s="1"/>
      <c r="B35" s="2"/>
      <c r="C35" s="1"/>
      <c r="D35" s="8"/>
      <c r="E35" s="13"/>
      <c r="F35" s="18"/>
      <c r="G35" s="1"/>
      <c r="H35" s="1"/>
      <c r="I35" s="1"/>
      <c r="J35" s="1"/>
      <c r="K35" s="1"/>
      <c r="L35" s="13"/>
      <c r="M35" s="16"/>
    </row>
    <row r="36" spans="2:12" ht="12.75">
      <c r="B36" s="90"/>
      <c r="E36" s="13"/>
      <c r="F36" s="18"/>
      <c r="G36" s="1"/>
      <c r="H36" s="1"/>
      <c r="I36" s="1"/>
      <c r="J36" s="1"/>
      <c r="K36" s="1"/>
      <c r="L36" s="13"/>
    </row>
    <row r="37" spans="2:15" ht="12.75">
      <c r="B37" s="2"/>
      <c r="E37" s="13"/>
      <c r="F37" s="18"/>
      <c r="G37" s="1"/>
      <c r="H37" s="1"/>
      <c r="I37" s="1"/>
      <c r="J37" s="1"/>
      <c r="K37" s="1"/>
      <c r="L37" s="13"/>
      <c r="O37" s="13"/>
    </row>
    <row r="38" spans="2:12" ht="12.75">
      <c r="B38" s="90"/>
      <c r="E38" s="13"/>
      <c r="F38" s="18"/>
      <c r="G38" s="1"/>
      <c r="H38" s="1"/>
      <c r="I38" s="1"/>
      <c r="J38" s="1"/>
      <c r="K38" s="1"/>
      <c r="L38" s="13"/>
    </row>
    <row r="39" spans="2:12" ht="12.75">
      <c r="B39" s="2"/>
      <c r="E39" s="13"/>
      <c r="F39" s="13"/>
      <c r="G39" s="13"/>
      <c r="H39" s="13"/>
      <c r="I39" s="13"/>
      <c r="J39" s="13"/>
      <c r="K39" s="13"/>
      <c r="L39" s="13"/>
    </row>
    <row r="40" spans="1:20" ht="12.75">
      <c r="A40" s="15"/>
      <c r="B40" s="90"/>
      <c r="C40" s="52"/>
      <c r="D40" s="89"/>
      <c r="E40" s="22"/>
      <c r="F40" s="15"/>
      <c r="G40" s="15"/>
      <c r="H40" s="52"/>
      <c r="I40" s="15"/>
      <c r="J40" s="15"/>
      <c r="K40" s="52"/>
      <c r="L40" s="15"/>
      <c r="M40" s="52"/>
      <c r="N40" s="52"/>
      <c r="O40" s="52"/>
      <c r="P40" s="52"/>
      <c r="Q40" s="52"/>
      <c r="R40" s="15"/>
      <c r="S40" s="52"/>
      <c r="T40" s="15"/>
    </row>
    <row r="41" spans="1:20" ht="12.75">
      <c r="A41" s="15"/>
      <c r="B41" s="90"/>
      <c r="C41" s="15"/>
      <c r="D41" s="15"/>
      <c r="E41" s="15"/>
      <c r="F41" s="15"/>
      <c r="G41" s="15"/>
      <c r="H41" s="15"/>
      <c r="I41" s="15"/>
      <c r="J41" s="15"/>
      <c r="K41" s="15"/>
      <c r="L41" s="15"/>
      <c r="M41" s="15"/>
      <c r="N41" s="15"/>
      <c r="O41" s="15"/>
      <c r="P41" s="15"/>
      <c r="Q41" s="15"/>
      <c r="R41" s="15"/>
      <c r="S41" s="15"/>
      <c r="T41" s="15"/>
    </row>
    <row r="42" spans="1:20" ht="12.75">
      <c r="A42" s="15"/>
      <c r="B42" s="2"/>
      <c r="C42" s="15"/>
      <c r="D42" s="15"/>
      <c r="E42" s="15"/>
      <c r="F42" s="15"/>
      <c r="G42" s="15"/>
      <c r="H42" s="15"/>
      <c r="I42" s="15"/>
      <c r="J42" s="15"/>
      <c r="K42" s="15"/>
      <c r="L42" s="15"/>
      <c r="M42" s="15"/>
      <c r="N42" s="15"/>
      <c r="O42" s="15"/>
      <c r="P42" s="15"/>
      <c r="Q42" s="15"/>
      <c r="R42" s="15"/>
      <c r="S42" s="15"/>
      <c r="T42" s="15"/>
    </row>
    <row r="43" spans="1:20" ht="12.75">
      <c r="A43" s="15"/>
      <c r="B43" s="90"/>
      <c r="C43" s="15"/>
      <c r="D43" s="15"/>
      <c r="E43" s="15"/>
      <c r="F43" s="15"/>
      <c r="G43" s="15"/>
      <c r="H43" s="15"/>
      <c r="I43" s="15"/>
      <c r="J43" s="15"/>
      <c r="K43" s="15"/>
      <c r="L43" s="15"/>
      <c r="M43" s="15"/>
      <c r="N43" s="15"/>
      <c r="O43" s="15"/>
      <c r="P43" s="15"/>
      <c r="Q43" s="15"/>
      <c r="R43" s="15"/>
      <c r="S43" s="15"/>
      <c r="T43" s="15"/>
    </row>
    <row r="44" spans="1:20" ht="12.75">
      <c r="A44" s="15"/>
      <c r="B44" s="90"/>
      <c r="C44" s="15"/>
      <c r="D44" s="15"/>
      <c r="E44" s="15"/>
      <c r="F44" s="15"/>
      <c r="G44" s="15"/>
      <c r="H44" s="15"/>
      <c r="I44" s="15"/>
      <c r="J44" s="15"/>
      <c r="K44" s="15"/>
      <c r="L44" s="15"/>
      <c r="M44" s="15"/>
      <c r="N44" s="15"/>
      <c r="O44" s="15"/>
      <c r="P44" s="15"/>
      <c r="Q44" s="15"/>
      <c r="R44" s="15"/>
      <c r="S44" s="15"/>
      <c r="T44" s="15"/>
    </row>
    <row r="45" spans="1:20" ht="12.75">
      <c r="A45" s="15"/>
      <c r="B45" s="90"/>
      <c r="C45" s="15"/>
      <c r="D45" s="15"/>
      <c r="E45" s="15"/>
      <c r="F45" s="15"/>
      <c r="G45" s="15"/>
      <c r="H45" s="15"/>
      <c r="I45" s="15"/>
      <c r="J45" s="15"/>
      <c r="K45" s="15"/>
      <c r="L45" s="15"/>
      <c r="M45" s="15"/>
      <c r="N45" s="15"/>
      <c r="O45" s="15"/>
      <c r="P45" s="15"/>
      <c r="Q45" s="15"/>
      <c r="R45" s="15"/>
      <c r="S45" s="15"/>
      <c r="T45" s="15"/>
    </row>
    <row r="46" spans="1:20" ht="12.75">
      <c r="A46" s="15"/>
      <c r="B46" s="2"/>
      <c r="C46" s="15"/>
      <c r="D46" s="15"/>
      <c r="E46" s="15"/>
      <c r="F46" s="15"/>
      <c r="G46" s="15"/>
      <c r="H46" s="15"/>
      <c r="I46" s="15"/>
      <c r="J46" s="15"/>
      <c r="K46" s="15"/>
      <c r="L46" s="15"/>
      <c r="M46" s="15"/>
      <c r="N46" s="15"/>
      <c r="O46" s="15"/>
      <c r="P46" s="15"/>
      <c r="Q46" s="15"/>
      <c r="R46" s="15"/>
      <c r="S46" s="15"/>
      <c r="T46" s="15"/>
    </row>
    <row r="47" spans="1:20" ht="12.75">
      <c r="A47" s="15"/>
      <c r="B47" s="90"/>
      <c r="C47" s="15"/>
      <c r="D47" s="15"/>
      <c r="E47" s="15"/>
      <c r="F47" s="15"/>
      <c r="G47" s="15"/>
      <c r="H47" s="15"/>
      <c r="I47" s="15"/>
      <c r="J47" s="15"/>
      <c r="K47" s="15"/>
      <c r="L47" s="15"/>
      <c r="M47" s="15"/>
      <c r="N47" s="15"/>
      <c r="O47" s="15"/>
      <c r="P47" s="15"/>
      <c r="Q47" s="15"/>
      <c r="R47" s="15"/>
      <c r="S47" s="15"/>
      <c r="T47" s="15"/>
    </row>
    <row r="48" spans="1:20" ht="12.75">
      <c r="A48" s="15"/>
      <c r="B48" s="2"/>
      <c r="C48" s="15"/>
      <c r="D48" s="15"/>
      <c r="E48" s="15"/>
      <c r="F48" s="15"/>
      <c r="G48" s="15"/>
      <c r="H48" s="15"/>
      <c r="I48" s="15"/>
      <c r="J48" s="15"/>
      <c r="K48" s="15"/>
      <c r="L48" s="15"/>
      <c r="M48" s="15"/>
      <c r="N48" s="15"/>
      <c r="O48" s="15"/>
      <c r="P48" s="15"/>
      <c r="Q48" s="15"/>
      <c r="R48" s="15"/>
      <c r="S48" s="15"/>
      <c r="T48" s="15"/>
    </row>
    <row r="49" spans="1:20" ht="12.75">
      <c r="A49" s="15"/>
      <c r="B49" s="2"/>
      <c r="C49" s="15"/>
      <c r="D49" s="15"/>
      <c r="E49" s="15"/>
      <c r="F49" s="15"/>
      <c r="G49" s="15"/>
      <c r="H49" s="15"/>
      <c r="I49" s="15"/>
      <c r="J49" s="15"/>
      <c r="K49" s="15"/>
      <c r="L49" s="15"/>
      <c r="M49" s="15"/>
      <c r="N49" s="15"/>
      <c r="O49" s="15"/>
      <c r="P49" s="15"/>
      <c r="Q49" s="15"/>
      <c r="R49" s="15"/>
      <c r="S49" s="15"/>
      <c r="T49" s="15"/>
    </row>
    <row r="50" spans="1:20" ht="12.75">
      <c r="A50" s="15"/>
      <c r="B50" s="2"/>
      <c r="C50" s="15"/>
      <c r="D50" s="15"/>
      <c r="E50" s="15"/>
      <c r="F50" s="15"/>
      <c r="G50" s="15"/>
      <c r="H50" s="15"/>
      <c r="I50" s="15"/>
      <c r="J50" s="15"/>
      <c r="K50" s="15"/>
      <c r="L50" s="15"/>
      <c r="M50" s="15"/>
      <c r="N50" s="15"/>
      <c r="O50" s="15"/>
      <c r="P50" s="15"/>
      <c r="Q50" s="15"/>
      <c r="R50" s="15"/>
      <c r="S50" s="15"/>
      <c r="T50" s="15"/>
    </row>
    <row r="51" spans="1:20" ht="12.75">
      <c r="A51" s="15"/>
      <c r="C51" s="15"/>
      <c r="D51" s="15"/>
      <c r="E51" s="15"/>
      <c r="F51" s="15"/>
      <c r="G51" s="15"/>
      <c r="H51" s="15"/>
      <c r="I51" s="15"/>
      <c r="J51" s="15"/>
      <c r="K51" s="15"/>
      <c r="L51" s="15"/>
      <c r="M51" s="15"/>
      <c r="N51" s="15"/>
      <c r="O51" s="15"/>
      <c r="P51" s="15"/>
      <c r="Q51" s="15"/>
      <c r="R51" s="15"/>
      <c r="S51" s="15"/>
      <c r="T51" s="15"/>
    </row>
    <row r="52" spans="1:20" ht="12.75">
      <c r="A52" s="15"/>
      <c r="C52" s="15"/>
      <c r="D52" s="15"/>
      <c r="E52" s="15"/>
      <c r="F52" s="15"/>
      <c r="G52" s="15"/>
      <c r="H52" s="15"/>
      <c r="I52" s="15"/>
      <c r="J52" s="15"/>
      <c r="K52" s="15"/>
      <c r="L52" s="15"/>
      <c r="M52" s="15"/>
      <c r="N52" s="15"/>
      <c r="O52" s="15"/>
      <c r="P52" s="15"/>
      <c r="Q52" s="15"/>
      <c r="R52" s="15"/>
      <c r="S52" s="15"/>
      <c r="T52" s="15"/>
    </row>
  </sheetData>
  <sheetProtection/>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U83"/>
  <sheetViews>
    <sheetView zoomScalePageLayoutView="0" workbookViewId="0" topLeftCell="A1">
      <selection activeCell="A1" sqref="A1"/>
    </sheetView>
  </sheetViews>
  <sheetFormatPr defaultColWidth="9.140625" defaultRowHeight="12.75"/>
  <cols>
    <col min="1" max="1" width="18.28125" style="0" customWidth="1"/>
    <col min="2" max="2" width="19.57421875" style="0" customWidth="1"/>
    <col min="3" max="3" width="5.140625" style="0" customWidth="1"/>
    <col min="4" max="4" width="5.28125" style="0" customWidth="1"/>
    <col min="5" max="5" width="17.421875" style="0" customWidth="1"/>
    <col min="6" max="6" width="5.57421875" style="0" customWidth="1"/>
    <col min="7" max="7" width="14.57421875" style="0" customWidth="1"/>
    <col min="8" max="8" width="6.421875" style="0" customWidth="1"/>
    <col min="9" max="9" width="18.421875" style="0" customWidth="1"/>
    <col min="10" max="10" width="5.421875" style="0" customWidth="1"/>
    <col min="11" max="11" width="6.28125" style="0" customWidth="1"/>
    <col min="12" max="12" width="24.28125" style="0" customWidth="1"/>
    <col min="13" max="13" width="4.8515625" style="0" customWidth="1"/>
    <col min="14" max="14" width="13.00390625" style="0" customWidth="1"/>
    <col min="15" max="15" width="15.140625" style="0" customWidth="1"/>
    <col min="16" max="16" width="6.57421875" style="0" customWidth="1"/>
    <col min="17" max="17" width="7.00390625" style="0" customWidth="1"/>
    <col min="18" max="18" width="18.7109375" style="0" customWidth="1"/>
    <col min="19" max="19" width="21.140625" style="0" customWidth="1"/>
    <col min="20" max="20" width="16.8515625" style="0" customWidth="1"/>
  </cols>
  <sheetData>
    <row r="1" spans="1:20" ht="101.25" customHeight="1">
      <c r="A1" s="106" t="s">
        <v>340</v>
      </c>
      <c r="B1" s="57" t="s">
        <v>13</v>
      </c>
      <c r="C1" s="29" t="s">
        <v>4</v>
      </c>
      <c r="D1" s="58"/>
      <c r="E1" s="59" t="s">
        <v>14</v>
      </c>
      <c r="F1" s="60"/>
      <c r="G1" s="57" t="s">
        <v>0</v>
      </c>
      <c r="H1" s="58"/>
      <c r="I1" s="61" t="s">
        <v>15</v>
      </c>
      <c r="J1" s="29" t="s">
        <v>4</v>
      </c>
      <c r="K1" s="58"/>
      <c r="L1" s="61" t="s">
        <v>16</v>
      </c>
      <c r="M1" s="29" t="s">
        <v>4</v>
      </c>
      <c r="N1" s="62" t="s">
        <v>17</v>
      </c>
      <c r="O1" s="63" t="s">
        <v>1</v>
      </c>
      <c r="P1" s="32" t="s">
        <v>2</v>
      </c>
      <c r="Q1" s="33" t="s">
        <v>3</v>
      </c>
      <c r="R1" s="24" t="s">
        <v>5</v>
      </c>
      <c r="S1" s="24" t="s">
        <v>18</v>
      </c>
      <c r="T1" s="64" t="s">
        <v>6</v>
      </c>
    </row>
    <row r="2" spans="1:20" ht="12.75">
      <c r="A2" s="41">
        <v>1</v>
      </c>
      <c r="B2" s="56" t="s">
        <v>72</v>
      </c>
      <c r="C2" s="5"/>
      <c r="D2" s="8"/>
      <c r="E2" s="11"/>
      <c r="F2" s="1"/>
      <c r="G2" s="2"/>
      <c r="H2" s="42">
        <v>1</v>
      </c>
      <c r="I2" s="44" t="s">
        <v>87</v>
      </c>
      <c r="J2" s="53"/>
      <c r="K2" s="43">
        <v>1</v>
      </c>
      <c r="L2" s="44" t="s">
        <v>91</v>
      </c>
      <c r="M2" s="45"/>
      <c r="N2" s="46">
        <f>C18+C32+M16+M17</f>
        <v>4</v>
      </c>
      <c r="O2" s="47">
        <v>14</v>
      </c>
      <c r="P2" s="3">
        <f>SUM(N2:O2)</f>
        <v>18</v>
      </c>
      <c r="Q2" s="3">
        <f>H3+K20</f>
        <v>21</v>
      </c>
      <c r="R2" s="26">
        <f>A34+K20</f>
        <v>52</v>
      </c>
      <c r="S2" s="25">
        <f>A34+H3+K20</f>
        <v>54</v>
      </c>
      <c r="T2" s="39">
        <v>0</v>
      </c>
    </row>
    <row r="3" spans="1:20" ht="12.75">
      <c r="A3" s="41">
        <v>2</v>
      </c>
      <c r="B3" s="2" t="s">
        <v>81</v>
      </c>
      <c r="C3" s="5"/>
      <c r="D3" s="8"/>
      <c r="E3" s="9"/>
      <c r="F3" s="1"/>
      <c r="H3" s="42">
        <v>2</v>
      </c>
      <c r="I3" s="44" t="s">
        <v>59</v>
      </c>
      <c r="J3" s="11"/>
      <c r="K3" s="43">
        <v>2</v>
      </c>
      <c r="L3" s="44" t="s">
        <v>92</v>
      </c>
      <c r="M3" s="15"/>
      <c r="N3" s="10"/>
      <c r="P3" s="1"/>
      <c r="Q3" s="1"/>
      <c r="R3" s="49"/>
      <c r="S3" s="1"/>
      <c r="T3" s="49"/>
    </row>
    <row r="4" spans="1:20" ht="12.75">
      <c r="A4" s="41">
        <v>3</v>
      </c>
      <c r="B4" s="56" t="s">
        <v>68</v>
      </c>
      <c r="C4" s="5"/>
      <c r="D4" s="8"/>
      <c r="E4" s="9"/>
      <c r="F4" s="1"/>
      <c r="H4" s="65"/>
      <c r="J4" s="11"/>
      <c r="K4" s="43">
        <v>3</v>
      </c>
      <c r="L4" s="44" t="s">
        <v>86</v>
      </c>
      <c r="M4" s="51"/>
      <c r="N4" s="8"/>
      <c r="P4" s="1"/>
      <c r="Q4" s="1"/>
      <c r="R4" s="49"/>
      <c r="S4" s="1"/>
      <c r="T4" s="49"/>
    </row>
    <row r="5" spans="1:20" ht="12.75">
      <c r="A5" s="41">
        <v>4</v>
      </c>
      <c r="B5" s="2" t="s">
        <v>63</v>
      </c>
      <c r="C5" s="5"/>
      <c r="D5" s="8"/>
      <c r="E5" s="9"/>
      <c r="F5" s="1"/>
      <c r="H5" s="65"/>
      <c r="J5" s="66"/>
      <c r="K5" s="43">
        <v>4</v>
      </c>
      <c r="L5" s="44" t="s">
        <v>58</v>
      </c>
      <c r="M5" s="15"/>
      <c r="N5" s="8"/>
      <c r="P5" s="1"/>
      <c r="Q5" s="1"/>
      <c r="R5" s="49"/>
      <c r="S5" s="1"/>
      <c r="T5" s="49"/>
    </row>
    <row r="6" spans="1:20" ht="12.75">
      <c r="A6" s="41">
        <v>5</v>
      </c>
      <c r="B6" s="2" t="s">
        <v>70</v>
      </c>
      <c r="C6" s="5"/>
      <c r="D6" s="8"/>
      <c r="E6" s="9"/>
      <c r="F6" s="1"/>
      <c r="H6" s="43"/>
      <c r="J6" s="11"/>
      <c r="K6" s="43">
        <v>5</v>
      </c>
      <c r="L6" s="44" t="s">
        <v>19</v>
      </c>
      <c r="M6" s="15"/>
      <c r="N6" s="8"/>
      <c r="P6" s="1"/>
      <c r="Q6" s="1"/>
      <c r="R6" s="49"/>
      <c r="S6" s="1"/>
      <c r="T6" s="49"/>
    </row>
    <row r="7" spans="1:20" ht="12.75">
      <c r="A7" s="41">
        <v>6</v>
      </c>
      <c r="B7" s="2" t="s">
        <v>20</v>
      </c>
      <c r="C7" s="5"/>
      <c r="D7" s="8"/>
      <c r="E7" s="9"/>
      <c r="F7" s="1"/>
      <c r="H7" s="67"/>
      <c r="J7" s="11"/>
      <c r="K7" s="43">
        <v>6</v>
      </c>
      <c r="L7" s="44" t="s">
        <v>93</v>
      </c>
      <c r="M7" s="15"/>
      <c r="N7" s="8"/>
      <c r="P7" s="1"/>
      <c r="Q7" s="1"/>
      <c r="R7" s="49"/>
      <c r="S7" s="36" t="s">
        <v>7</v>
      </c>
      <c r="T7" s="49"/>
    </row>
    <row r="8" spans="1:20" ht="12.75">
      <c r="A8" s="41">
        <v>7</v>
      </c>
      <c r="B8" s="2" t="s">
        <v>75</v>
      </c>
      <c r="C8" s="5"/>
      <c r="D8" s="8"/>
      <c r="E8" s="9"/>
      <c r="F8" s="1"/>
      <c r="H8" s="67"/>
      <c r="J8" s="11"/>
      <c r="K8" s="43">
        <v>7</v>
      </c>
      <c r="L8" s="44" t="s">
        <v>85</v>
      </c>
      <c r="M8" s="15"/>
      <c r="N8" s="8"/>
      <c r="P8" s="1"/>
      <c r="Q8" s="1"/>
      <c r="R8" s="49"/>
      <c r="S8" s="38" t="s">
        <v>8</v>
      </c>
      <c r="T8" s="49"/>
    </row>
    <row r="9" spans="1:20" ht="12.75">
      <c r="A9" s="41">
        <v>8</v>
      </c>
      <c r="B9" s="2" t="s">
        <v>69</v>
      </c>
      <c r="C9" s="5"/>
      <c r="D9" s="8"/>
      <c r="E9" s="11"/>
      <c r="F9" s="1"/>
      <c r="G9" s="2"/>
      <c r="H9" s="10"/>
      <c r="J9" s="9"/>
      <c r="K9" s="43">
        <v>8</v>
      </c>
      <c r="L9" s="44" t="s">
        <v>22</v>
      </c>
      <c r="M9" s="15"/>
      <c r="N9" s="8"/>
      <c r="P9" s="1"/>
      <c r="Q9" s="1"/>
      <c r="R9" s="49"/>
      <c r="S9" s="37" t="s">
        <v>9</v>
      </c>
      <c r="T9" s="49"/>
    </row>
    <row r="10" spans="1:20" ht="12.75">
      <c r="A10" s="41">
        <v>9</v>
      </c>
      <c r="B10" s="2" t="s">
        <v>78</v>
      </c>
      <c r="C10" s="5"/>
      <c r="D10" s="8"/>
      <c r="E10" s="11"/>
      <c r="F10" s="1"/>
      <c r="G10" s="2"/>
      <c r="H10" s="10"/>
      <c r="J10" s="9"/>
      <c r="K10" s="43">
        <v>9</v>
      </c>
      <c r="L10" s="44" t="s">
        <v>23</v>
      </c>
      <c r="M10" s="15"/>
      <c r="N10" s="8"/>
      <c r="P10" s="1"/>
      <c r="Q10" s="1"/>
      <c r="R10" s="49"/>
      <c r="S10" s="1"/>
      <c r="T10" s="49"/>
    </row>
    <row r="11" spans="1:20" ht="12.75">
      <c r="A11" s="41">
        <v>10</v>
      </c>
      <c r="B11" s="2" t="s">
        <v>83</v>
      </c>
      <c r="C11" s="5"/>
      <c r="D11" s="8"/>
      <c r="E11" s="9"/>
      <c r="F11" s="1"/>
      <c r="H11" s="8"/>
      <c r="J11" s="9"/>
      <c r="K11" s="43">
        <v>10</v>
      </c>
      <c r="L11" s="44" t="s">
        <v>24</v>
      </c>
      <c r="M11" s="15"/>
      <c r="N11" s="8"/>
      <c r="P11" s="1"/>
      <c r="Q11" s="1"/>
      <c r="R11" s="49"/>
      <c r="T11" s="49"/>
    </row>
    <row r="12" spans="1:20" ht="12.75">
      <c r="A12" s="41">
        <v>11</v>
      </c>
      <c r="B12" s="56" t="s">
        <v>160</v>
      </c>
      <c r="C12" s="5"/>
      <c r="D12" s="8"/>
      <c r="E12" s="9"/>
      <c r="F12" s="1"/>
      <c r="H12" s="8"/>
      <c r="I12" s="44"/>
      <c r="J12" s="9"/>
      <c r="K12" s="43">
        <v>11</v>
      </c>
      <c r="L12" s="56" t="s">
        <v>25</v>
      </c>
      <c r="M12" s="15"/>
      <c r="N12" s="8"/>
      <c r="O12" s="1"/>
      <c r="P12" s="41" t="s">
        <v>143</v>
      </c>
      <c r="Q12" s="41" t="s">
        <v>142</v>
      </c>
      <c r="R12" s="41" t="s">
        <v>144</v>
      </c>
      <c r="S12" s="41" t="s">
        <v>145</v>
      </c>
      <c r="T12" s="49"/>
    </row>
    <row r="13" spans="1:20" ht="13.5" thickBot="1">
      <c r="A13" s="41">
        <v>12</v>
      </c>
      <c r="B13" s="2" t="s">
        <v>65</v>
      </c>
      <c r="C13" s="5"/>
      <c r="D13" s="8"/>
      <c r="E13" s="9"/>
      <c r="F13" s="1"/>
      <c r="H13" s="8"/>
      <c r="I13" s="44"/>
      <c r="J13" s="9"/>
      <c r="K13" s="43">
        <v>12</v>
      </c>
      <c r="L13" s="56" t="s">
        <v>26</v>
      </c>
      <c r="M13" s="15"/>
      <c r="N13" s="8"/>
      <c r="O13" s="1" t="s">
        <v>131</v>
      </c>
      <c r="P13" s="1">
        <v>0</v>
      </c>
      <c r="Q13" s="1">
        <v>0</v>
      </c>
      <c r="R13" s="1">
        <f aca="true" t="shared" si="0" ref="R13:R23">SUM(P13:Q13)</f>
        <v>0</v>
      </c>
      <c r="S13" s="1">
        <v>33</v>
      </c>
      <c r="T13" s="49"/>
    </row>
    <row r="14" spans="1:20" ht="12.75">
      <c r="A14" s="41">
        <v>13</v>
      </c>
      <c r="B14" s="2" t="s">
        <v>84</v>
      </c>
      <c r="C14" s="5"/>
      <c r="D14" s="8"/>
      <c r="E14" s="13"/>
      <c r="F14" s="8"/>
      <c r="G14" s="9"/>
      <c r="H14" s="8"/>
      <c r="J14" s="9"/>
      <c r="K14" s="43">
        <v>13</v>
      </c>
      <c r="L14" s="44" t="s">
        <v>159</v>
      </c>
      <c r="M14" s="52"/>
      <c r="N14" s="8"/>
      <c r="O14" s="86" t="s">
        <v>132</v>
      </c>
      <c r="P14" s="86">
        <v>-2</v>
      </c>
      <c r="Q14" s="86">
        <v>0</v>
      </c>
      <c r="R14" s="86">
        <f t="shared" si="0"/>
        <v>-2</v>
      </c>
      <c r="S14" s="86">
        <f aca="true" t="shared" si="1" ref="S14:S23">S13+R14</f>
        <v>31</v>
      </c>
      <c r="T14" s="49"/>
    </row>
    <row r="15" spans="1:20" ht="12.75">
      <c r="A15" s="41">
        <v>14</v>
      </c>
      <c r="B15" s="50" t="s">
        <v>57</v>
      </c>
      <c r="C15" s="5"/>
      <c r="D15" s="8"/>
      <c r="E15" s="13"/>
      <c r="F15" s="8"/>
      <c r="G15" s="9"/>
      <c r="H15" s="8"/>
      <c r="J15" s="9"/>
      <c r="K15" s="43">
        <v>14</v>
      </c>
      <c r="L15" s="44" t="s">
        <v>88</v>
      </c>
      <c r="M15" s="15"/>
      <c r="N15" s="10"/>
      <c r="O15" s="18" t="s">
        <v>133</v>
      </c>
      <c r="P15" s="18">
        <v>-1</v>
      </c>
      <c r="Q15" s="18">
        <v>1</v>
      </c>
      <c r="R15" s="88">
        <f t="shared" si="0"/>
        <v>0</v>
      </c>
      <c r="S15" s="18">
        <f t="shared" si="1"/>
        <v>31</v>
      </c>
      <c r="T15" s="49"/>
    </row>
    <row r="16" spans="1:20" ht="12.75">
      <c r="A16" s="41">
        <v>15</v>
      </c>
      <c r="B16" s="2" t="s">
        <v>62</v>
      </c>
      <c r="C16" s="5"/>
      <c r="D16" s="8"/>
      <c r="E16" s="13"/>
      <c r="F16" s="8"/>
      <c r="G16" s="9"/>
      <c r="H16" s="8"/>
      <c r="J16" s="9"/>
      <c r="K16" s="43">
        <v>15</v>
      </c>
      <c r="L16" s="44" t="s">
        <v>27</v>
      </c>
      <c r="M16" s="68">
        <v>1</v>
      </c>
      <c r="N16" s="10"/>
      <c r="O16" s="18" t="s">
        <v>134</v>
      </c>
      <c r="P16" s="18">
        <v>-1</v>
      </c>
      <c r="Q16" s="18">
        <v>1</v>
      </c>
      <c r="R16" s="88">
        <f t="shared" si="0"/>
        <v>0</v>
      </c>
      <c r="S16" s="18">
        <f t="shared" si="1"/>
        <v>31</v>
      </c>
      <c r="T16" s="49"/>
    </row>
    <row r="17" spans="1:20" ht="12.75">
      <c r="A17" s="41">
        <v>16</v>
      </c>
      <c r="B17" s="2" t="s">
        <v>67</v>
      </c>
      <c r="C17" s="5"/>
      <c r="D17" s="8"/>
      <c r="E17" s="13"/>
      <c r="F17" s="8"/>
      <c r="G17" s="9"/>
      <c r="H17" s="8"/>
      <c r="J17" s="9"/>
      <c r="K17" s="43">
        <v>16</v>
      </c>
      <c r="L17" s="44" t="s">
        <v>89</v>
      </c>
      <c r="M17" s="5">
        <v>1</v>
      </c>
      <c r="N17" s="10"/>
      <c r="O17" s="1" t="s">
        <v>135</v>
      </c>
      <c r="P17" s="1">
        <v>-3</v>
      </c>
      <c r="Q17" s="1">
        <v>0</v>
      </c>
      <c r="R17" s="1">
        <f t="shared" si="0"/>
        <v>-3</v>
      </c>
      <c r="S17" s="18">
        <f t="shared" si="1"/>
        <v>28</v>
      </c>
      <c r="T17" s="49"/>
    </row>
    <row r="18" spans="1:20" ht="12.75">
      <c r="A18" s="41">
        <v>17</v>
      </c>
      <c r="B18" s="2" t="s">
        <v>161</v>
      </c>
      <c r="C18" s="5">
        <v>1</v>
      </c>
      <c r="D18" s="8"/>
      <c r="E18" s="15"/>
      <c r="F18" s="8"/>
      <c r="G18" s="11"/>
      <c r="H18" s="8"/>
      <c r="J18" s="9"/>
      <c r="K18" s="43">
        <v>17</v>
      </c>
      <c r="L18" s="44" t="s">
        <v>56</v>
      </c>
      <c r="M18" s="52"/>
      <c r="N18" s="10"/>
      <c r="O18" s="1" t="s">
        <v>136</v>
      </c>
      <c r="P18" s="1">
        <v>-2</v>
      </c>
      <c r="Q18" s="1">
        <v>2</v>
      </c>
      <c r="R18" s="1">
        <f t="shared" si="0"/>
        <v>0</v>
      </c>
      <c r="S18" s="18">
        <f t="shared" si="1"/>
        <v>28</v>
      </c>
      <c r="T18" s="49"/>
    </row>
    <row r="19" spans="1:20" ht="12.75">
      <c r="A19" s="41">
        <v>18</v>
      </c>
      <c r="B19" s="2" t="s">
        <v>73</v>
      </c>
      <c r="C19" s="5"/>
      <c r="D19" s="8"/>
      <c r="E19" s="13"/>
      <c r="F19" s="8"/>
      <c r="G19" s="9"/>
      <c r="H19" s="8"/>
      <c r="J19" s="9"/>
      <c r="K19" s="43">
        <v>18</v>
      </c>
      <c r="L19" s="44" t="s">
        <v>90</v>
      </c>
      <c r="M19" s="5"/>
      <c r="N19" s="10"/>
      <c r="O19" s="1" t="s">
        <v>137</v>
      </c>
      <c r="P19" s="1">
        <v>-1</v>
      </c>
      <c r="Q19" s="1">
        <v>2</v>
      </c>
      <c r="R19" s="1">
        <f t="shared" si="0"/>
        <v>1</v>
      </c>
      <c r="S19" s="18">
        <f t="shared" si="1"/>
        <v>29</v>
      </c>
      <c r="T19" s="49"/>
    </row>
    <row r="20" spans="1:20" ht="12.75">
      <c r="A20" s="41">
        <v>19</v>
      </c>
      <c r="B20" s="56" t="s">
        <v>76</v>
      </c>
      <c r="C20" s="5"/>
      <c r="D20" s="8"/>
      <c r="E20" s="15"/>
      <c r="F20" s="8"/>
      <c r="G20" s="15"/>
      <c r="H20" s="8"/>
      <c r="J20" s="9"/>
      <c r="K20" s="43">
        <v>19</v>
      </c>
      <c r="L20" s="44" t="s">
        <v>94</v>
      </c>
      <c r="M20" s="18"/>
      <c r="N20" s="10"/>
      <c r="O20" s="1" t="s">
        <v>138</v>
      </c>
      <c r="P20" s="1">
        <v>-3</v>
      </c>
      <c r="Q20" s="1">
        <v>11</v>
      </c>
      <c r="R20" s="1">
        <f t="shared" si="0"/>
        <v>8</v>
      </c>
      <c r="S20" s="18">
        <f t="shared" si="1"/>
        <v>37</v>
      </c>
      <c r="T20" s="49"/>
    </row>
    <row r="21" spans="1:20" ht="12.75">
      <c r="A21" s="41">
        <v>20</v>
      </c>
      <c r="B21" s="56" t="s">
        <v>71</v>
      </c>
      <c r="C21" s="5"/>
      <c r="D21" s="8"/>
      <c r="E21" s="13"/>
      <c r="F21" s="8"/>
      <c r="G21" s="13"/>
      <c r="H21" s="8"/>
      <c r="J21" s="9"/>
      <c r="K21" s="43"/>
      <c r="L21" s="49"/>
      <c r="M21" s="18"/>
      <c r="N21" s="10"/>
      <c r="O21" s="1" t="s">
        <v>139</v>
      </c>
      <c r="P21" s="1">
        <v>-3</v>
      </c>
      <c r="Q21" s="1">
        <v>0</v>
      </c>
      <c r="R21" s="1">
        <f t="shared" si="0"/>
        <v>-3</v>
      </c>
      <c r="S21" s="18">
        <f t="shared" si="1"/>
        <v>34</v>
      </c>
      <c r="T21" s="49"/>
    </row>
    <row r="22" spans="1:20" ht="12.75">
      <c r="A22" s="41">
        <v>21</v>
      </c>
      <c r="B22" t="s">
        <v>60</v>
      </c>
      <c r="C22" s="5"/>
      <c r="D22" s="43"/>
      <c r="E22" s="49"/>
      <c r="F22" s="8"/>
      <c r="G22" s="9"/>
      <c r="H22" s="8"/>
      <c r="J22" s="9"/>
      <c r="K22" s="43"/>
      <c r="L22" s="49"/>
      <c r="M22" s="18"/>
      <c r="N22" s="10"/>
      <c r="O22" s="1" t="s">
        <v>140</v>
      </c>
      <c r="P22" s="1">
        <v>-2</v>
      </c>
      <c r="Q22" s="1">
        <v>1</v>
      </c>
      <c r="R22" s="1">
        <f t="shared" si="0"/>
        <v>-1</v>
      </c>
      <c r="S22" s="18">
        <f t="shared" si="1"/>
        <v>33</v>
      </c>
      <c r="T22" s="49"/>
    </row>
    <row r="23" spans="1:20" ht="15">
      <c r="A23" s="41">
        <v>22</v>
      </c>
      <c r="B23" s="56" t="s">
        <v>61</v>
      </c>
      <c r="C23" s="5"/>
      <c r="D23" s="65"/>
      <c r="E23" s="69"/>
      <c r="F23" s="8"/>
      <c r="G23" s="11"/>
      <c r="H23" s="8"/>
      <c r="J23" s="9"/>
      <c r="K23" s="43"/>
      <c r="L23" s="40" t="s">
        <v>165</v>
      </c>
      <c r="M23" s="18"/>
      <c r="N23" s="10"/>
      <c r="O23" s="1" t="s">
        <v>141</v>
      </c>
      <c r="P23" s="1">
        <v>-1</v>
      </c>
      <c r="Q23" s="1">
        <v>0</v>
      </c>
      <c r="R23" s="1">
        <f t="shared" si="0"/>
        <v>-1</v>
      </c>
      <c r="S23" s="18">
        <f t="shared" si="1"/>
        <v>32</v>
      </c>
      <c r="T23" s="49"/>
    </row>
    <row r="24" spans="1:20" ht="12.75">
      <c r="A24" s="41">
        <v>23</v>
      </c>
      <c r="B24" s="56" t="s">
        <v>74</v>
      </c>
      <c r="C24" s="5"/>
      <c r="D24" s="65"/>
      <c r="E24" s="70"/>
      <c r="F24" s="8"/>
      <c r="G24" s="11"/>
      <c r="H24" s="8"/>
      <c r="J24" s="9"/>
      <c r="K24" s="8"/>
      <c r="L24" s="44"/>
      <c r="M24" s="18"/>
      <c r="N24" s="10"/>
      <c r="Q24" s="1"/>
      <c r="R24" s="1"/>
      <c r="S24" s="1"/>
      <c r="T24" s="49"/>
    </row>
    <row r="25" spans="1:20" ht="12.75">
      <c r="A25" s="41">
        <v>24</v>
      </c>
      <c r="B25" s="56" t="s">
        <v>162</v>
      </c>
      <c r="C25" s="5"/>
      <c r="D25" s="65"/>
      <c r="E25" s="70"/>
      <c r="F25" s="8"/>
      <c r="G25" s="9"/>
      <c r="H25" s="8"/>
      <c r="J25" s="9"/>
      <c r="K25" s="8"/>
      <c r="L25" s="44"/>
      <c r="M25" s="18"/>
      <c r="N25" s="10"/>
      <c r="T25" s="49"/>
    </row>
    <row r="26" spans="1:20" ht="12.75">
      <c r="A26" s="41">
        <v>25</v>
      </c>
      <c r="B26" s="2" t="s">
        <v>79</v>
      </c>
      <c r="C26" s="5"/>
      <c r="D26" s="65"/>
      <c r="E26" s="70"/>
      <c r="F26" s="1"/>
      <c r="H26" s="8"/>
      <c r="J26" s="9"/>
      <c r="K26" s="8"/>
      <c r="L26" s="44"/>
      <c r="M26" s="18"/>
      <c r="N26" s="10"/>
      <c r="T26" s="49"/>
    </row>
    <row r="27" spans="1:20" ht="12.75">
      <c r="A27" s="41">
        <v>26</v>
      </c>
      <c r="B27" s="56" t="s">
        <v>163</v>
      </c>
      <c r="C27" s="5"/>
      <c r="D27" s="8"/>
      <c r="E27" s="9"/>
      <c r="F27" s="1"/>
      <c r="H27" s="8"/>
      <c r="J27" s="9"/>
      <c r="K27" s="8"/>
      <c r="L27" s="44"/>
      <c r="M27" s="16"/>
      <c r="N27" s="10"/>
      <c r="Q27" s="1"/>
      <c r="R27" s="1"/>
      <c r="S27" s="1"/>
      <c r="T27" s="49"/>
    </row>
    <row r="28" spans="1:20" ht="12.75">
      <c r="A28" s="41">
        <v>27</v>
      </c>
      <c r="B28" s="56" t="s">
        <v>80</v>
      </c>
      <c r="C28" s="5"/>
      <c r="D28" s="8"/>
      <c r="E28" s="9"/>
      <c r="F28" s="1"/>
      <c r="H28" s="8"/>
      <c r="J28" s="9"/>
      <c r="K28" s="8"/>
      <c r="L28" s="44"/>
      <c r="M28" s="16"/>
      <c r="N28" s="1"/>
      <c r="Q28" s="1"/>
      <c r="R28" s="1"/>
      <c r="S28" s="1"/>
      <c r="T28" s="49"/>
    </row>
    <row r="29" spans="1:20" ht="12.75">
      <c r="A29" s="41">
        <v>28</v>
      </c>
      <c r="B29" s="2" t="s">
        <v>64</v>
      </c>
      <c r="C29" s="5"/>
      <c r="D29" s="8"/>
      <c r="E29" s="9"/>
      <c r="F29" s="1"/>
      <c r="H29" s="8"/>
      <c r="J29" s="9"/>
      <c r="K29" s="8"/>
      <c r="L29" s="44"/>
      <c r="M29" s="16"/>
      <c r="N29" s="1"/>
      <c r="Q29" s="1"/>
      <c r="R29" s="1"/>
      <c r="S29" s="1"/>
      <c r="T29" s="49"/>
    </row>
    <row r="30" spans="1:20" ht="12.75">
      <c r="A30" s="41">
        <v>29</v>
      </c>
      <c r="B30" s="2" t="s">
        <v>28</v>
      </c>
      <c r="C30" s="5"/>
      <c r="D30" s="8"/>
      <c r="E30" s="9"/>
      <c r="F30" s="1"/>
      <c r="G30" s="1"/>
      <c r="H30" s="8"/>
      <c r="J30" s="9"/>
      <c r="K30" s="8"/>
      <c r="L30" s="44"/>
      <c r="M30" s="16"/>
      <c r="Q30" s="1"/>
      <c r="R30" s="1"/>
      <c r="S30" s="1"/>
      <c r="T30" s="49"/>
    </row>
    <row r="31" spans="1:20" ht="12.75">
      <c r="A31" s="41">
        <v>30</v>
      </c>
      <c r="B31" s="2" t="s">
        <v>66</v>
      </c>
      <c r="C31" s="1"/>
      <c r="D31" s="8"/>
      <c r="E31" s="9"/>
      <c r="F31" s="1"/>
      <c r="H31" s="8"/>
      <c r="J31" s="9"/>
      <c r="K31" s="8"/>
      <c r="L31" s="44"/>
      <c r="M31" s="16"/>
      <c r="Q31" s="1"/>
      <c r="R31" s="1"/>
      <c r="S31" s="1"/>
      <c r="T31" s="49"/>
    </row>
    <row r="32" spans="1:20" ht="12.75">
      <c r="A32" s="41">
        <v>31</v>
      </c>
      <c r="B32" s="2" t="s">
        <v>82</v>
      </c>
      <c r="C32" s="5">
        <v>1</v>
      </c>
      <c r="D32" s="8"/>
      <c r="E32" s="9"/>
      <c r="F32" s="1"/>
      <c r="G32" s="1"/>
      <c r="H32" s="8"/>
      <c r="J32" s="9"/>
      <c r="K32" s="8"/>
      <c r="L32" s="44"/>
      <c r="M32" s="16"/>
      <c r="N32" s="1"/>
      <c r="Q32" s="1"/>
      <c r="R32" s="49"/>
      <c r="S32" s="1"/>
      <c r="T32" s="49"/>
    </row>
    <row r="33" spans="1:20" ht="12.75">
      <c r="A33" s="41">
        <v>32</v>
      </c>
      <c r="B33" s="56" t="s">
        <v>77</v>
      </c>
      <c r="C33" s="5"/>
      <c r="D33" s="8"/>
      <c r="E33" s="9"/>
      <c r="F33" s="1"/>
      <c r="G33" s="1"/>
      <c r="H33" s="8"/>
      <c r="J33" s="9"/>
      <c r="K33" s="8"/>
      <c r="L33" s="44"/>
      <c r="M33" s="16"/>
      <c r="N33" s="1"/>
      <c r="Q33" s="1"/>
      <c r="R33" s="49"/>
      <c r="S33" s="1"/>
      <c r="T33" s="49"/>
    </row>
    <row r="34" spans="1:20" ht="12.75">
      <c r="A34" s="41">
        <v>33</v>
      </c>
      <c r="B34" s="56" t="s">
        <v>164</v>
      </c>
      <c r="C34" s="1"/>
      <c r="D34" s="8"/>
      <c r="E34" s="9"/>
      <c r="F34" s="1"/>
      <c r="G34" s="1"/>
      <c r="H34" s="8"/>
      <c r="J34" s="9"/>
      <c r="K34" s="8"/>
      <c r="L34" s="44"/>
      <c r="M34" s="16"/>
      <c r="N34" s="1"/>
      <c r="Q34" s="1"/>
      <c r="R34" s="49"/>
      <c r="S34" s="1"/>
      <c r="T34" s="49"/>
    </row>
    <row r="35" spans="1:20" ht="12.75">
      <c r="A35" s="1"/>
      <c r="B35" s="2"/>
      <c r="C35" s="1"/>
      <c r="D35" s="8"/>
      <c r="E35" s="9"/>
      <c r="F35" s="1"/>
      <c r="G35" s="1"/>
      <c r="H35" s="8"/>
      <c r="J35" s="9"/>
      <c r="K35" s="8"/>
      <c r="L35" s="44"/>
      <c r="M35" s="16"/>
      <c r="N35" s="1"/>
      <c r="Q35" s="1"/>
      <c r="R35" s="49"/>
      <c r="S35" s="1"/>
      <c r="T35" s="49"/>
    </row>
    <row r="36" spans="1:20" ht="12.75">
      <c r="A36" s="1"/>
      <c r="B36" s="2"/>
      <c r="C36" s="1"/>
      <c r="D36" s="8"/>
      <c r="E36" s="9"/>
      <c r="F36" s="1"/>
      <c r="G36" s="1"/>
      <c r="H36" s="8"/>
      <c r="J36" s="9"/>
      <c r="K36" s="8"/>
      <c r="L36" s="44"/>
      <c r="M36" s="16"/>
      <c r="Q36" s="1"/>
      <c r="R36" s="49"/>
      <c r="S36" s="1"/>
      <c r="T36" s="49"/>
    </row>
    <row r="37" spans="1:21" ht="12.75">
      <c r="A37" s="74"/>
      <c r="B37" s="2"/>
      <c r="C37" s="75"/>
      <c r="D37" s="43"/>
      <c r="E37" s="11"/>
      <c r="F37" s="75"/>
      <c r="G37" s="75"/>
      <c r="H37" s="43"/>
      <c r="J37" s="11"/>
      <c r="K37" s="43"/>
      <c r="M37" s="48"/>
      <c r="N37" s="75"/>
      <c r="O37" s="2"/>
      <c r="P37" s="2"/>
      <c r="Q37" s="75"/>
      <c r="R37" s="76"/>
      <c r="S37" s="75"/>
      <c r="T37" s="76"/>
      <c r="U37" s="2"/>
    </row>
    <row r="38" spans="1:21" ht="12.75">
      <c r="A38" s="73"/>
      <c r="B38" s="2"/>
      <c r="C38" s="77"/>
      <c r="D38" s="43"/>
      <c r="E38" s="11"/>
      <c r="F38" s="75"/>
      <c r="G38" s="2"/>
      <c r="H38" s="78"/>
      <c r="J38" s="53"/>
      <c r="K38" s="43"/>
      <c r="M38" s="45"/>
      <c r="N38" s="46"/>
      <c r="O38" s="47"/>
      <c r="P38" s="47"/>
      <c r="Q38" s="47"/>
      <c r="R38" s="79"/>
      <c r="S38" s="79"/>
      <c r="T38" s="54"/>
      <c r="U38" s="2"/>
    </row>
    <row r="39" spans="1:21" ht="12.75">
      <c r="A39" s="73"/>
      <c r="C39" s="77"/>
      <c r="D39" s="43"/>
      <c r="E39" s="11"/>
      <c r="F39" s="75"/>
      <c r="G39" s="2"/>
      <c r="H39" s="78"/>
      <c r="I39" s="2"/>
      <c r="J39" s="11"/>
      <c r="K39" s="43"/>
      <c r="M39" s="15"/>
      <c r="N39" s="67"/>
      <c r="O39" s="2"/>
      <c r="P39" s="75"/>
      <c r="Q39" s="75"/>
      <c r="R39" s="76"/>
      <c r="S39" s="75"/>
      <c r="T39" s="76"/>
      <c r="U39" s="2"/>
    </row>
    <row r="40" spans="1:21" ht="12.75">
      <c r="A40" s="73"/>
      <c r="C40" s="77"/>
      <c r="D40" s="43"/>
      <c r="E40" s="11"/>
      <c r="F40" s="75"/>
      <c r="G40" s="2"/>
      <c r="H40" s="78"/>
      <c r="I40" s="2"/>
      <c r="J40" s="11"/>
      <c r="K40" s="43"/>
      <c r="M40" s="51"/>
      <c r="N40" s="43"/>
      <c r="O40" s="2"/>
      <c r="P40" s="75"/>
      <c r="Q40" s="75"/>
      <c r="R40" s="76"/>
      <c r="S40" s="75"/>
      <c r="T40" s="76"/>
      <c r="U40" s="2"/>
    </row>
    <row r="41" spans="1:21" ht="12.75">
      <c r="A41" s="73"/>
      <c r="C41" s="77"/>
      <c r="D41" s="43"/>
      <c r="E41" s="11"/>
      <c r="F41" s="75"/>
      <c r="G41" s="2"/>
      <c r="H41" s="78"/>
      <c r="I41" s="2"/>
      <c r="J41" s="66"/>
      <c r="K41" s="43"/>
      <c r="M41" s="15"/>
      <c r="N41" s="43"/>
      <c r="O41" s="2"/>
      <c r="P41" s="75"/>
      <c r="Q41" s="75"/>
      <c r="R41" s="76"/>
      <c r="S41" s="75"/>
      <c r="T41" s="76"/>
      <c r="U41" s="2"/>
    </row>
    <row r="42" spans="1:21" ht="12.75">
      <c r="A42" s="73"/>
      <c r="C42" s="77"/>
      <c r="D42" s="43"/>
      <c r="E42" s="11"/>
      <c r="F42" s="75"/>
      <c r="G42" s="2"/>
      <c r="H42" s="43"/>
      <c r="I42" s="2"/>
      <c r="J42" s="11"/>
      <c r="K42" s="43"/>
      <c r="L42" s="76"/>
      <c r="M42" s="15"/>
      <c r="N42" s="43"/>
      <c r="O42" s="2"/>
      <c r="P42" s="75"/>
      <c r="Q42" s="75"/>
      <c r="R42" s="76"/>
      <c r="S42" s="75"/>
      <c r="T42" s="76"/>
      <c r="U42" s="2"/>
    </row>
    <row r="43" spans="1:21" ht="12.75">
      <c r="A43" s="73"/>
      <c r="C43" s="77"/>
      <c r="D43" s="43"/>
      <c r="E43" s="11"/>
      <c r="F43" s="75"/>
      <c r="G43" s="2"/>
      <c r="H43" s="67"/>
      <c r="I43" s="2"/>
      <c r="J43" s="11"/>
      <c r="K43" s="43"/>
      <c r="L43" s="76"/>
      <c r="M43" s="15"/>
      <c r="N43" s="43"/>
      <c r="O43" s="2"/>
      <c r="P43" s="75"/>
      <c r="Q43" s="75"/>
      <c r="R43" s="76"/>
      <c r="S43" s="75"/>
      <c r="T43" s="76"/>
      <c r="U43" s="2"/>
    </row>
    <row r="44" spans="1:21" ht="12.75">
      <c r="A44" s="73"/>
      <c r="C44" s="77"/>
      <c r="D44" s="43"/>
      <c r="E44" s="11"/>
      <c r="F44" s="75"/>
      <c r="G44" s="2"/>
      <c r="H44" s="67"/>
      <c r="I44" s="2"/>
      <c r="J44" s="11"/>
      <c r="K44" s="43"/>
      <c r="L44" s="76"/>
      <c r="M44" s="15"/>
      <c r="N44" s="43"/>
      <c r="O44" s="2"/>
      <c r="P44" s="75"/>
      <c r="Q44" s="75"/>
      <c r="R44" s="76"/>
      <c r="S44" s="75"/>
      <c r="T44" s="76"/>
      <c r="U44" s="2"/>
    </row>
    <row r="45" spans="1:21" ht="12.75">
      <c r="A45" s="73"/>
      <c r="C45" s="77"/>
      <c r="D45" s="43"/>
      <c r="E45" s="11"/>
      <c r="F45" s="75"/>
      <c r="G45" s="2"/>
      <c r="H45" s="67"/>
      <c r="I45" s="2"/>
      <c r="J45" s="11"/>
      <c r="K45" s="43"/>
      <c r="L45" s="76"/>
      <c r="M45" s="15"/>
      <c r="N45" s="43"/>
      <c r="O45" s="2"/>
      <c r="P45" s="75"/>
      <c r="Q45" s="75"/>
      <c r="R45" s="76"/>
      <c r="S45" s="75"/>
      <c r="T45" s="76"/>
      <c r="U45" s="2"/>
    </row>
    <row r="46" spans="1:21" ht="12.75">
      <c r="A46" s="73"/>
      <c r="C46" s="77"/>
      <c r="D46" s="43"/>
      <c r="E46" s="11"/>
      <c r="F46" s="75"/>
      <c r="G46" s="2"/>
      <c r="H46" s="67"/>
      <c r="I46" s="2"/>
      <c r="J46" s="11"/>
      <c r="K46" s="43"/>
      <c r="L46" s="76"/>
      <c r="M46" s="15"/>
      <c r="N46" s="43"/>
      <c r="O46" s="2"/>
      <c r="P46" s="75"/>
      <c r="Q46" s="75"/>
      <c r="R46" s="76"/>
      <c r="S46" s="75"/>
      <c r="T46" s="76"/>
      <c r="U46" s="2"/>
    </row>
    <row r="47" spans="1:21" ht="12.75">
      <c r="A47" s="73"/>
      <c r="C47" s="77"/>
      <c r="D47" s="43"/>
      <c r="E47" s="11"/>
      <c r="F47" s="75"/>
      <c r="G47" s="2"/>
      <c r="H47" s="43"/>
      <c r="I47" s="2"/>
      <c r="J47" s="11"/>
      <c r="K47" s="43"/>
      <c r="L47" s="76"/>
      <c r="M47" s="15"/>
      <c r="N47" s="43"/>
      <c r="O47" s="2"/>
      <c r="P47" s="75"/>
      <c r="Q47" s="75"/>
      <c r="R47" s="76"/>
      <c r="S47" s="75"/>
      <c r="T47" s="76"/>
      <c r="U47" s="2"/>
    </row>
    <row r="48" spans="1:21" ht="12.75">
      <c r="A48" s="73"/>
      <c r="C48" s="77"/>
      <c r="D48" s="43"/>
      <c r="E48" s="11"/>
      <c r="F48" s="75"/>
      <c r="G48" s="2"/>
      <c r="H48" s="43"/>
      <c r="I48" s="2"/>
      <c r="J48" s="11"/>
      <c r="K48" s="43"/>
      <c r="L48" s="76"/>
      <c r="M48" s="15"/>
      <c r="N48" s="43"/>
      <c r="O48" s="2"/>
      <c r="P48" s="75"/>
      <c r="Q48" s="75"/>
      <c r="R48" s="76"/>
      <c r="S48" s="75"/>
      <c r="T48" s="76"/>
      <c r="U48" s="2"/>
    </row>
    <row r="49" spans="1:21" ht="12.75">
      <c r="A49" s="73"/>
      <c r="C49" s="77"/>
      <c r="D49" s="43"/>
      <c r="E49" s="11"/>
      <c r="F49" s="75"/>
      <c r="G49" s="2"/>
      <c r="H49" s="43"/>
      <c r="I49" s="2"/>
      <c r="J49" s="11"/>
      <c r="K49" s="43"/>
      <c r="L49" s="80"/>
      <c r="M49" s="15"/>
      <c r="N49" s="43"/>
      <c r="O49" s="2"/>
      <c r="P49" s="75"/>
      <c r="Q49" s="75"/>
      <c r="R49" s="76"/>
      <c r="S49" s="75"/>
      <c r="T49" s="76"/>
      <c r="U49" s="2"/>
    </row>
    <row r="50" spans="1:21" ht="12.75">
      <c r="A50" s="73"/>
      <c r="C50" s="77"/>
      <c r="D50" s="43"/>
      <c r="E50" s="15"/>
      <c r="F50" s="43"/>
      <c r="G50" s="11"/>
      <c r="H50" s="43"/>
      <c r="I50" s="2"/>
      <c r="J50" s="11"/>
      <c r="K50" s="43"/>
      <c r="L50" s="76"/>
      <c r="M50" s="52"/>
      <c r="N50" s="43"/>
      <c r="O50" s="2"/>
      <c r="P50" s="75"/>
      <c r="Q50" s="75"/>
      <c r="R50" s="76"/>
      <c r="S50" s="75"/>
      <c r="T50" s="76"/>
      <c r="U50" s="2"/>
    </row>
    <row r="51" spans="1:21" ht="12.75">
      <c r="A51" s="73"/>
      <c r="C51" s="77"/>
      <c r="D51" s="43"/>
      <c r="E51" s="15"/>
      <c r="F51" s="43"/>
      <c r="G51" s="11"/>
      <c r="H51" s="43"/>
      <c r="I51" s="2"/>
      <c r="J51" s="11"/>
      <c r="K51" s="43"/>
      <c r="L51" s="76"/>
      <c r="M51" s="15"/>
      <c r="N51" s="67"/>
      <c r="O51" s="2"/>
      <c r="P51" s="75"/>
      <c r="Q51" s="75"/>
      <c r="R51" s="76"/>
      <c r="S51" s="75"/>
      <c r="T51" s="76"/>
      <c r="U51" s="2"/>
    </row>
    <row r="52" spans="1:21" ht="12.75">
      <c r="A52" s="73"/>
      <c r="C52" s="77"/>
      <c r="D52" s="43"/>
      <c r="E52" s="15"/>
      <c r="F52" s="43"/>
      <c r="G52" s="11"/>
      <c r="H52" s="43"/>
      <c r="I52" s="2"/>
      <c r="J52" s="11"/>
      <c r="K52" s="43"/>
      <c r="L52" s="76"/>
      <c r="M52" s="52"/>
      <c r="N52" s="67"/>
      <c r="O52" s="2"/>
      <c r="P52" s="75"/>
      <c r="Q52" s="75"/>
      <c r="R52" s="76"/>
      <c r="S52" s="75"/>
      <c r="T52" s="76"/>
      <c r="U52" s="2"/>
    </row>
    <row r="53" spans="1:21" ht="12.75">
      <c r="A53" s="73"/>
      <c r="C53" s="77"/>
      <c r="D53" s="43"/>
      <c r="E53" s="15"/>
      <c r="F53" s="43"/>
      <c r="G53" s="11"/>
      <c r="H53" s="43"/>
      <c r="I53" s="2"/>
      <c r="J53" s="11"/>
      <c r="K53" s="43"/>
      <c r="L53" s="76"/>
      <c r="M53" s="77"/>
      <c r="N53" s="67"/>
      <c r="O53" s="2"/>
      <c r="P53" s="75"/>
      <c r="Q53" s="75"/>
      <c r="R53" s="76"/>
      <c r="S53" s="75"/>
      <c r="T53" s="76"/>
      <c r="U53" s="2"/>
    </row>
    <row r="54" spans="1:21" ht="12.75">
      <c r="A54" s="73"/>
      <c r="C54" s="77"/>
      <c r="D54" s="43"/>
      <c r="E54" s="15"/>
      <c r="F54" s="43"/>
      <c r="G54" s="11"/>
      <c r="H54" s="43"/>
      <c r="I54" s="2"/>
      <c r="J54" s="11"/>
      <c r="K54" s="43"/>
      <c r="L54" s="76"/>
      <c r="M54" s="52"/>
      <c r="N54" s="67"/>
      <c r="O54" s="2"/>
      <c r="P54" s="75"/>
      <c r="Q54" s="75"/>
      <c r="R54" s="76"/>
      <c r="S54" s="77"/>
      <c r="T54" s="76"/>
      <c r="U54" s="2"/>
    </row>
    <row r="55" spans="1:21" ht="12.75">
      <c r="A55" s="73"/>
      <c r="C55" s="77"/>
      <c r="D55" s="43"/>
      <c r="E55" s="15"/>
      <c r="F55" s="43"/>
      <c r="G55" s="11"/>
      <c r="H55" s="43"/>
      <c r="I55" s="2"/>
      <c r="J55" s="11"/>
      <c r="K55" s="43"/>
      <c r="L55" s="76"/>
      <c r="M55" s="77"/>
      <c r="N55" s="67"/>
      <c r="O55" s="2"/>
      <c r="P55" s="75"/>
      <c r="Q55" s="75"/>
      <c r="R55" s="76"/>
      <c r="S55" s="75"/>
      <c r="T55" s="76"/>
      <c r="U55" s="2"/>
    </row>
    <row r="56" spans="1:21" ht="12.75">
      <c r="A56" s="73"/>
      <c r="C56" s="77"/>
      <c r="D56" s="43"/>
      <c r="E56" s="15"/>
      <c r="F56" s="43"/>
      <c r="G56" s="15"/>
      <c r="H56" s="43"/>
      <c r="I56" s="15"/>
      <c r="J56" s="11"/>
      <c r="K56" s="43"/>
      <c r="L56" s="76"/>
      <c r="M56" s="52"/>
      <c r="N56" s="67"/>
      <c r="O56" s="2"/>
      <c r="P56" s="75"/>
      <c r="Q56" s="75"/>
      <c r="R56" s="76"/>
      <c r="S56" s="75"/>
      <c r="T56" s="76"/>
      <c r="U56" s="2"/>
    </row>
    <row r="57" spans="1:21" ht="12.75">
      <c r="A57" s="73"/>
      <c r="C57" s="77"/>
      <c r="D57" s="43"/>
      <c r="E57" s="15"/>
      <c r="F57" s="43"/>
      <c r="G57" s="15"/>
      <c r="H57" s="43"/>
      <c r="I57" s="2"/>
      <c r="J57" s="11"/>
      <c r="K57" s="43"/>
      <c r="L57" s="76"/>
      <c r="M57" s="52"/>
      <c r="N57" s="67"/>
      <c r="O57" s="2"/>
      <c r="P57" s="75"/>
      <c r="Q57" s="75"/>
      <c r="R57" s="76"/>
      <c r="S57" s="75"/>
      <c r="T57" s="76"/>
      <c r="U57" s="2"/>
    </row>
    <row r="58" spans="1:21" ht="12.75">
      <c r="A58" s="73"/>
      <c r="C58" s="77"/>
      <c r="D58" s="43"/>
      <c r="E58" s="76"/>
      <c r="F58" s="43"/>
      <c r="G58" s="11"/>
      <c r="H58" s="43"/>
      <c r="I58" s="2"/>
      <c r="J58" s="11"/>
      <c r="K58" s="43"/>
      <c r="L58" s="76"/>
      <c r="M58" s="52"/>
      <c r="N58" s="67"/>
      <c r="O58" s="2"/>
      <c r="P58" s="75"/>
      <c r="Q58" s="75"/>
      <c r="R58" s="76"/>
      <c r="S58" s="75"/>
      <c r="T58" s="76"/>
      <c r="U58" s="2"/>
    </row>
    <row r="59" spans="1:21" ht="12.75">
      <c r="A59" s="73"/>
      <c r="C59" s="77"/>
      <c r="D59" s="78"/>
      <c r="E59" s="81"/>
      <c r="F59" s="43"/>
      <c r="G59" s="11"/>
      <c r="H59" s="43"/>
      <c r="I59" s="15"/>
      <c r="J59" s="11"/>
      <c r="K59" s="43"/>
      <c r="L59" s="76"/>
      <c r="M59" s="52"/>
      <c r="N59" s="75"/>
      <c r="O59" s="2"/>
      <c r="P59" s="2"/>
      <c r="Q59" s="75"/>
      <c r="R59" s="76"/>
      <c r="S59" s="75"/>
      <c r="T59" s="76"/>
      <c r="U59" s="2"/>
    </row>
    <row r="60" spans="1:21" ht="12.75">
      <c r="A60" s="73"/>
      <c r="C60" s="77"/>
      <c r="D60" s="78"/>
      <c r="E60" s="82"/>
      <c r="F60" s="43"/>
      <c r="G60" s="11"/>
      <c r="H60" s="43"/>
      <c r="I60" s="15"/>
      <c r="J60" s="11"/>
      <c r="K60" s="43"/>
      <c r="L60" s="15"/>
      <c r="M60" s="52"/>
      <c r="N60" s="75"/>
      <c r="O60" s="2"/>
      <c r="P60" s="2"/>
      <c r="Q60" s="75"/>
      <c r="R60" s="76"/>
      <c r="S60" s="75"/>
      <c r="T60" s="76"/>
      <c r="U60" s="2"/>
    </row>
    <row r="61" spans="1:21" ht="12.75">
      <c r="A61" s="73"/>
      <c r="C61" s="77"/>
      <c r="D61" s="78"/>
      <c r="E61" s="82"/>
      <c r="F61" s="43"/>
      <c r="G61" s="11"/>
      <c r="H61" s="43"/>
      <c r="I61" s="15"/>
      <c r="J61" s="11"/>
      <c r="K61" s="43"/>
      <c r="L61" s="15"/>
      <c r="M61" s="52"/>
      <c r="N61" s="75"/>
      <c r="O61" s="2"/>
      <c r="P61" s="2"/>
      <c r="Q61" s="75"/>
      <c r="R61" s="76"/>
      <c r="S61" s="75"/>
      <c r="T61" s="76"/>
      <c r="U61" s="2"/>
    </row>
    <row r="62" spans="1:21" ht="12.75">
      <c r="A62" s="73"/>
      <c r="C62" s="77"/>
      <c r="D62" s="78"/>
      <c r="E62" s="82"/>
      <c r="F62" s="75"/>
      <c r="G62" s="2"/>
      <c r="H62" s="43"/>
      <c r="I62" s="2"/>
      <c r="J62" s="11"/>
      <c r="K62" s="43"/>
      <c r="L62" s="15"/>
      <c r="M62" s="52"/>
      <c r="N62" s="2"/>
      <c r="O62" s="2"/>
      <c r="P62" s="2"/>
      <c r="Q62" s="75"/>
      <c r="R62" s="75"/>
      <c r="S62" s="75"/>
      <c r="T62" s="76"/>
      <c r="U62" s="2"/>
    </row>
    <row r="63" spans="1:21" ht="12.75">
      <c r="A63" s="73"/>
      <c r="C63" s="77"/>
      <c r="D63" s="43"/>
      <c r="E63" s="11"/>
      <c r="F63" s="75"/>
      <c r="G63" s="2"/>
      <c r="H63" s="43"/>
      <c r="I63" s="2"/>
      <c r="J63" s="11"/>
      <c r="K63" s="43"/>
      <c r="L63" s="15"/>
      <c r="M63" s="48"/>
      <c r="N63" s="75"/>
      <c r="O63" s="2"/>
      <c r="P63" s="2"/>
      <c r="Q63" s="75"/>
      <c r="R63" s="75"/>
      <c r="S63" s="75"/>
      <c r="T63" s="76"/>
      <c r="U63" s="2"/>
    </row>
    <row r="64" spans="1:21" ht="12.75">
      <c r="A64" s="73"/>
      <c r="C64" s="77"/>
      <c r="D64" s="43"/>
      <c r="E64" s="11"/>
      <c r="F64" s="75"/>
      <c r="G64" s="2"/>
      <c r="H64" s="43"/>
      <c r="I64" s="2"/>
      <c r="J64" s="11"/>
      <c r="K64" s="43"/>
      <c r="L64" s="15"/>
      <c r="M64" s="48"/>
      <c r="N64" s="75"/>
      <c r="O64" s="2"/>
      <c r="P64" s="2"/>
      <c r="Q64" s="75"/>
      <c r="R64" s="75"/>
      <c r="S64" s="75"/>
      <c r="T64" s="76"/>
      <c r="U64" s="2"/>
    </row>
    <row r="65" spans="1:21" ht="12.75">
      <c r="A65" s="73"/>
      <c r="C65" s="77"/>
      <c r="D65" s="43"/>
      <c r="E65" s="11"/>
      <c r="F65" s="75"/>
      <c r="G65" s="2"/>
      <c r="H65" s="43"/>
      <c r="I65" s="2"/>
      <c r="J65" s="11"/>
      <c r="K65" s="43"/>
      <c r="L65" s="15"/>
      <c r="M65" s="48"/>
      <c r="N65" s="75"/>
      <c r="O65" s="2"/>
      <c r="P65" s="2"/>
      <c r="Q65" s="75"/>
      <c r="R65" s="75"/>
      <c r="S65" s="75"/>
      <c r="T65" s="76"/>
      <c r="U65" s="2"/>
    </row>
    <row r="66" spans="1:21" ht="15">
      <c r="A66" s="73"/>
      <c r="C66" s="77"/>
      <c r="D66" s="43"/>
      <c r="E66" s="11"/>
      <c r="F66" s="75"/>
      <c r="G66" s="75"/>
      <c r="H66" s="43"/>
      <c r="I66" s="2"/>
      <c r="J66" s="11"/>
      <c r="K66" s="43"/>
      <c r="L66" s="83"/>
      <c r="M66" s="48"/>
      <c r="N66" s="2"/>
      <c r="O66" s="2"/>
      <c r="P66" s="2"/>
      <c r="Q66" s="75"/>
      <c r="R66" s="75"/>
      <c r="S66" s="75"/>
      <c r="T66" s="76"/>
      <c r="U66" s="2"/>
    </row>
    <row r="67" spans="1:21" ht="12.75">
      <c r="A67" s="73"/>
      <c r="C67" s="75"/>
      <c r="D67" s="43"/>
      <c r="E67" s="11"/>
      <c r="F67" s="75"/>
      <c r="G67" s="2"/>
      <c r="H67" s="43"/>
      <c r="I67" s="2"/>
      <c r="J67" s="11"/>
      <c r="K67" s="43"/>
      <c r="L67" s="15"/>
      <c r="M67" s="48"/>
      <c r="N67" s="2"/>
      <c r="O67" s="2"/>
      <c r="P67" s="2"/>
      <c r="Q67" s="75"/>
      <c r="R67" s="75"/>
      <c r="S67" s="75"/>
      <c r="T67" s="76"/>
      <c r="U67" s="2"/>
    </row>
    <row r="68" spans="1:21" ht="12.75">
      <c r="A68" s="73"/>
      <c r="C68" s="77"/>
      <c r="D68" s="43"/>
      <c r="E68" s="11"/>
      <c r="F68" s="75"/>
      <c r="G68" s="75"/>
      <c r="H68" s="43"/>
      <c r="I68" s="15"/>
      <c r="J68" s="11"/>
      <c r="K68" s="43"/>
      <c r="L68" s="15"/>
      <c r="M68" s="48"/>
      <c r="N68" s="75"/>
      <c r="O68" s="2"/>
      <c r="P68" s="2"/>
      <c r="Q68" s="75"/>
      <c r="R68" s="76"/>
      <c r="S68" s="75"/>
      <c r="T68" s="76"/>
      <c r="U68" s="2"/>
    </row>
    <row r="69" spans="1:21" ht="12.75">
      <c r="A69" s="73"/>
      <c r="C69" s="77"/>
      <c r="D69" s="43"/>
      <c r="E69" s="11"/>
      <c r="F69" s="75"/>
      <c r="G69" s="75"/>
      <c r="H69" s="43"/>
      <c r="I69" s="15"/>
      <c r="J69" s="11"/>
      <c r="K69" s="43"/>
      <c r="L69" s="15"/>
      <c r="M69" s="48"/>
      <c r="N69" s="75"/>
      <c r="O69" s="2"/>
      <c r="P69" s="2"/>
      <c r="Q69" s="75"/>
      <c r="R69" s="76"/>
      <c r="S69" s="75"/>
      <c r="T69" s="76"/>
      <c r="U69" s="2"/>
    </row>
    <row r="70" spans="1:21" ht="12.75">
      <c r="A70" s="73"/>
      <c r="B70" s="2"/>
      <c r="C70" s="75"/>
      <c r="D70" s="43"/>
      <c r="E70" s="11"/>
      <c r="F70" s="75"/>
      <c r="G70" s="75"/>
      <c r="H70" s="43"/>
      <c r="I70" s="15"/>
      <c r="J70" s="11"/>
      <c r="K70" s="43"/>
      <c r="L70" s="15"/>
      <c r="M70" s="48"/>
      <c r="N70" s="75"/>
      <c r="O70" s="2"/>
      <c r="P70" s="2"/>
      <c r="Q70" s="75"/>
      <c r="R70" s="76"/>
      <c r="S70" s="75"/>
      <c r="T70" s="76"/>
      <c r="U70" s="2"/>
    </row>
    <row r="71" spans="1:21" ht="12.75">
      <c r="A71" s="75"/>
      <c r="B71" s="2"/>
      <c r="C71" s="75"/>
      <c r="D71" s="43"/>
      <c r="E71" s="11"/>
      <c r="F71" s="75"/>
      <c r="G71" s="75"/>
      <c r="H71" s="43"/>
      <c r="I71" s="15"/>
      <c r="J71" s="11"/>
      <c r="K71" s="43"/>
      <c r="L71" s="15"/>
      <c r="M71" s="48"/>
      <c r="N71" s="75"/>
      <c r="O71" s="2"/>
      <c r="P71" s="2"/>
      <c r="Q71" s="75"/>
      <c r="R71" s="76"/>
      <c r="S71" s="75"/>
      <c r="T71" s="76"/>
      <c r="U71" s="2"/>
    </row>
    <row r="72" spans="1:21" ht="12.75">
      <c r="A72" s="75"/>
      <c r="B72" s="2"/>
      <c r="C72" s="75"/>
      <c r="D72" s="43"/>
      <c r="E72" s="11"/>
      <c r="F72" s="75"/>
      <c r="G72" s="75"/>
      <c r="H72" s="43"/>
      <c r="I72" s="15"/>
      <c r="J72" s="11"/>
      <c r="K72" s="43"/>
      <c r="L72" s="52"/>
      <c r="M72" s="48"/>
      <c r="N72" s="2"/>
      <c r="O72" s="2"/>
      <c r="P72" s="2"/>
      <c r="Q72" s="75"/>
      <c r="R72" s="76"/>
      <c r="S72" s="75"/>
      <c r="T72" s="76"/>
      <c r="U72" s="2"/>
    </row>
    <row r="73" spans="1:21" ht="12.75">
      <c r="A73" s="75"/>
      <c r="B73" s="19"/>
      <c r="C73" s="75"/>
      <c r="D73" s="43"/>
      <c r="E73" s="11"/>
      <c r="F73" s="75"/>
      <c r="G73" s="75"/>
      <c r="H73" s="43"/>
      <c r="I73" s="15"/>
      <c r="J73" s="11"/>
      <c r="K73" s="43"/>
      <c r="L73" s="52"/>
      <c r="M73" s="48"/>
      <c r="N73" s="75"/>
      <c r="O73" s="2"/>
      <c r="P73" s="2"/>
      <c r="Q73" s="75"/>
      <c r="R73" s="76"/>
      <c r="S73" s="75"/>
      <c r="T73" s="76"/>
      <c r="U73" s="2"/>
    </row>
    <row r="74" spans="1:21" ht="12.75">
      <c r="A74" s="2"/>
      <c r="B74" s="2"/>
      <c r="C74" s="75"/>
      <c r="D74" s="2"/>
      <c r="E74" s="2"/>
      <c r="F74" s="75"/>
      <c r="G74" s="2"/>
      <c r="H74" s="2"/>
      <c r="I74" s="2"/>
      <c r="J74" s="75"/>
      <c r="K74" s="2"/>
      <c r="L74" s="2"/>
      <c r="M74" s="2"/>
      <c r="N74" s="75"/>
      <c r="O74" s="2"/>
      <c r="P74" s="75"/>
      <c r="Q74" s="75"/>
      <c r="R74" s="76"/>
      <c r="S74" s="75"/>
      <c r="T74" s="76"/>
      <c r="U74" s="2"/>
    </row>
    <row r="75" spans="1:21" ht="12.75">
      <c r="A75" s="2"/>
      <c r="B75" s="2"/>
      <c r="C75" s="75"/>
      <c r="D75" s="2"/>
      <c r="E75" s="2"/>
      <c r="F75" s="75"/>
      <c r="G75" s="2"/>
      <c r="H75" s="2"/>
      <c r="I75" s="2"/>
      <c r="J75" s="75"/>
      <c r="K75" s="2"/>
      <c r="L75" s="2"/>
      <c r="M75" s="2"/>
      <c r="N75" s="75"/>
      <c r="O75" s="2"/>
      <c r="P75" s="75"/>
      <c r="Q75" s="75"/>
      <c r="R75" s="76"/>
      <c r="S75" s="75"/>
      <c r="T75" s="76"/>
      <c r="U75" s="2"/>
    </row>
    <row r="76" spans="1:21" ht="12.75">
      <c r="A76" s="2"/>
      <c r="B76" s="2"/>
      <c r="C76" s="75"/>
      <c r="D76" s="2"/>
      <c r="E76" s="2"/>
      <c r="F76" s="75"/>
      <c r="G76" s="2"/>
      <c r="H76" s="2"/>
      <c r="I76" s="2"/>
      <c r="J76" s="75"/>
      <c r="K76" s="2"/>
      <c r="L76" s="2"/>
      <c r="M76" s="2"/>
      <c r="N76" s="75"/>
      <c r="O76" s="2"/>
      <c r="P76" s="75"/>
      <c r="Q76" s="75"/>
      <c r="R76" s="76"/>
      <c r="S76" s="75"/>
      <c r="T76" s="76"/>
      <c r="U76" s="2"/>
    </row>
    <row r="77" spans="1:21" ht="12.75">
      <c r="A77" s="2"/>
      <c r="B77" s="2"/>
      <c r="C77" s="75"/>
      <c r="D77" s="2"/>
      <c r="E77" s="2"/>
      <c r="F77" s="75"/>
      <c r="G77" s="2"/>
      <c r="H77" s="2"/>
      <c r="I77" s="2"/>
      <c r="J77" s="75"/>
      <c r="K77" s="2"/>
      <c r="L77" s="2"/>
      <c r="M77" s="2"/>
      <c r="N77" s="75"/>
      <c r="O77" s="2"/>
      <c r="P77" s="75"/>
      <c r="Q77" s="75"/>
      <c r="R77" s="76"/>
      <c r="S77" s="75"/>
      <c r="T77" s="76"/>
      <c r="U77" s="2"/>
    </row>
    <row r="78" spans="1:21" ht="12.75">
      <c r="A78" s="2"/>
      <c r="B78" s="2"/>
      <c r="C78" s="75"/>
      <c r="D78" s="2"/>
      <c r="E78" s="2"/>
      <c r="F78" s="75"/>
      <c r="G78" s="2"/>
      <c r="H78" s="2"/>
      <c r="I78" s="2"/>
      <c r="J78" s="75"/>
      <c r="K78" s="2"/>
      <c r="L78" s="2"/>
      <c r="M78" s="2"/>
      <c r="N78" s="75"/>
      <c r="O78" s="2"/>
      <c r="P78" s="75"/>
      <c r="Q78" s="75"/>
      <c r="R78" s="76"/>
      <c r="S78" s="75"/>
      <c r="T78" s="76"/>
      <c r="U78" s="2"/>
    </row>
    <row r="79" spans="1:21" ht="12.75">
      <c r="A79" s="2"/>
      <c r="B79" s="2"/>
      <c r="C79" s="75"/>
      <c r="D79" s="2"/>
      <c r="E79" s="2"/>
      <c r="F79" s="75"/>
      <c r="G79" s="2"/>
      <c r="H79" s="2"/>
      <c r="I79" s="2"/>
      <c r="J79" s="75"/>
      <c r="K79" s="2"/>
      <c r="L79" s="2"/>
      <c r="M79" s="2"/>
      <c r="N79" s="75"/>
      <c r="O79" s="2"/>
      <c r="P79" s="75"/>
      <c r="Q79" s="75"/>
      <c r="R79" s="76"/>
      <c r="S79" s="75"/>
      <c r="T79" s="76"/>
      <c r="U79" s="2"/>
    </row>
    <row r="80" spans="1:21" ht="12.75">
      <c r="A80" s="2"/>
      <c r="B80" s="2"/>
      <c r="C80" s="75"/>
      <c r="D80" s="2"/>
      <c r="E80" s="2"/>
      <c r="F80" s="75"/>
      <c r="G80" s="2"/>
      <c r="H80" s="2"/>
      <c r="I80" s="2"/>
      <c r="J80" s="75"/>
      <c r="K80" s="2"/>
      <c r="L80" s="2"/>
      <c r="M80" s="2"/>
      <c r="N80" s="75"/>
      <c r="O80" s="2"/>
      <c r="P80" s="75"/>
      <c r="Q80" s="75"/>
      <c r="R80" s="76"/>
      <c r="S80" s="75"/>
      <c r="T80" s="76"/>
      <c r="U80" s="2"/>
    </row>
    <row r="81" spans="1:21" ht="12.75">
      <c r="A81" s="2"/>
      <c r="B81" s="2"/>
      <c r="C81" s="75"/>
      <c r="D81" s="2"/>
      <c r="E81" s="2"/>
      <c r="F81" s="75"/>
      <c r="G81" s="2"/>
      <c r="H81" s="2"/>
      <c r="I81" s="2"/>
      <c r="J81" s="75"/>
      <c r="K81" s="2"/>
      <c r="L81" s="2"/>
      <c r="M81" s="2"/>
      <c r="N81" s="75"/>
      <c r="O81" s="2"/>
      <c r="P81" s="75"/>
      <c r="Q81" s="75"/>
      <c r="R81" s="76"/>
      <c r="S81" s="75"/>
      <c r="T81" s="76"/>
      <c r="U81" s="2"/>
    </row>
    <row r="82" spans="1:21" ht="12.75">
      <c r="A82" s="2"/>
      <c r="B82" s="2"/>
      <c r="C82" s="2"/>
      <c r="D82" s="2"/>
      <c r="E82" s="2"/>
      <c r="F82" s="2"/>
      <c r="G82" s="2"/>
      <c r="H82" s="2"/>
      <c r="I82" s="2"/>
      <c r="J82" s="2"/>
      <c r="K82" s="2"/>
      <c r="L82" s="2"/>
      <c r="M82" s="2"/>
      <c r="N82" s="2"/>
      <c r="O82" s="2"/>
      <c r="P82" s="2"/>
      <c r="Q82" s="2"/>
      <c r="R82" s="2"/>
      <c r="S82" s="2"/>
      <c r="T82" s="2"/>
      <c r="U82" s="2"/>
    </row>
    <row r="83" spans="1:21" ht="12.75">
      <c r="A83" s="2"/>
      <c r="B83" s="2"/>
      <c r="C83" s="2"/>
      <c r="D83" s="2"/>
      <c r="E83" s="2"/>
      <c r="F83" s="2"/>
      <c r="G83" s="2"/>
      <c r="H83" s="2"/>
      <c r="I83" s="2"/>
      <c r="J83" s="2"/>
      <c r="K83" s="2"/>
      <c r="L83" s="2"/>
      <c r="M83" s="2"/>
      <c r="N83" s="2"/>
      <c r="O83" s="2"/>
      <c r="P83" s="2"/>
      <c r="Q83" s="2"/>
      <c r="R83" s="2"/>
      <c r="S83" s="2"/>
      <c r="T83" s="2"/>
      <c r="U83" s="2"/>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6.7109375" style="0" customWidth="1"/>
    <col min="2" max="2" width="20.00390625" style="0" customWidth="1"/>
    <col min="3" max="3" width="5.421875" style="0" customWidth="1"/>
    <col min="4" max="4" width="6.28125" style="0" customWidth="1"/>
    <col min="5" max="5" width="21.7109375" style="0" customWidth="1"/>
    <col min="6" max="6" width="5.7109375" style="0" customWidth="1"/>
    <col min="7" max="7" width="17.57421875" style="0" customWidth="1"/>
    <col min="8" max="8" width="5.140625" style="0" customWidth="1"/>
    <col min="9" max="9" width="16.28125" style="0" customWidth="1"/>
    <col min="10" max="10" width="6.57421875" style="0" customWidth="1"/>
    <col min="11" max="11" width="7.28125" style="0" customWidth="1"/>
    <col min="12" max="12" width="26.8515625" style="0" customWidth="1"/>
    <col min="13" max="13" width="7.28125" style="0" customWidth="1"/>
    <col min="15" max="15" width="15.8515625" style="0" customWidth="1"/>
    <col min="16" max="16" width="6.140625" style="0" customWidth="1"/>
    <col min="17" max="17" width="6.7109375" style="0" customWidth="1"/>
    <col min="18" max="18" width="21.00390625" style="0" customWidth="1"/>
    <col min="19" max="19" width="20.7109375" style="0" customWidth="1"/>
    <col min="20" max="20" width="20.00390625" style="0" customWidth="1"/>
  </cols>
  <sheetData>
    <row r="1" spans="1:20" ht="98.25" customHeight="1">
      <c r="A1" s="105" t="s">
        <v>339</v>
      </c>
      <c r="B1" s="4" t="s">
        <v>30</v>
      </c>
      <c r="C1" s="29" t="s">
        <v>4</v>
      </c>
      <c r="D1" s="6"/>
      <c r="E1" s="7" t="s">
        <v>31</v>
      </c>
      <c r="F1" s="3"/>
      <c r="G1" s="4" t="s">
        <v>0</v>
      </c>
      <c r="H1" s="6"/>
      <c r="I1" s="12" t="s">
        <v>32</v>
      </c>
      <c r="J1" s="29" t="s">
        <v>4</v>
      </c>
      <c r="K1" s="6"/>
      <c r="L1" s="12" t="s">
        <v>33</v>
      </c>
      <c r="M1" s="30" t="s">
        <v>4</v>
      </c>
      <c r="N1" s="20" t="s">
        <v>34</v>
      </c>
      <c r="O1" s="23" t="s">
        <v>1</v>
      </c>
      <c r="P1" s="32" t="s">
        <v>2</v>
      </c>
      <c r="Q1" s="33" t="s">
        <v>3</v>
      </c>
      <c r="R1" s="55" t="s">
        <v>5</v>
      </c>
      <c r="S1" s="55" t="s">
        <v>35</v>
      </c>
      <c r="T1" s="34" t="s">
        <v>6</v>
      </c>
    </row>
    <row r="2" spans="1:20" ht="12.75">
      <c r="A2" s="1">
        <v>1</v>
      </c>
      <c r="B2" s="15" t="s">
        <v>146</v>
      </c>
      <c r="C2" s="27">
        <v>1</v>
      </c>
      <c r="D2" s="8">
        <v>1</v>
      </c>
      <c r="E2" s="9" t="s">
        <v>100</v>
      </c>
      <c r="F2" s="1">
        <v>1</v>
      </c>
      <c r="G2" s="2" t="s">
        <v>36</v>
      </c>
      <c r="H2" s="8">
        <v>1</v>
      </c>
      <c r="I2" s="13" t="s">
        <v>157</v>
      </c>
      <c r="J2" s="14">
        <v>1</v>
      </c>
      <c r="K2" s="8">
        <v>1</v>
      </c>
      <c r="L2" s="15" t="s">
        <v>101</v>
      </c>
      <c r="M2" s="17"/>
      <c r="N2" s="5">
        <f>C16+C23+J2+M2+C2</f>
        <v>4</v>
      </c>
      <c r="O2" s="35">
        <v>9</v>
      </c>
      <c r="P2" s="3">
        <f>N2+O2</f>
        <v>13</v>
      </c>
      <c r="Q2" s="3">
        <f>H5+K13</f>
        <v>16</v>
      </c>
      <c r="R2" s="26">
        <f>A34+K13</f>
        <v>45</v>
      </c>
      <c r="S2" s="25">
        <f>A34+K13+H5</f>
        <v>49</v>
      </c>
      <c r="T2" s="39">
        <v>1</v>
      </c>
    </row>
    <row r="3" spans="1:19" ht="12.75">
      <c r="A3" s="1">
        <v>2</v>
      </c>
      <c r="B3" s="56" t="s">
        <v>147</v>
      </c>
      <c r="C3" s="1"/>
      <c r="D3" s="8">
        <v>2</v>
      </c>
      <c r="E3" s="9" t="s">
        <v>101</v>
      </c>
      <c r="F3" s="1">
        <v>2</v>
      </c>
      <c r="G3" s="2" t="s">
        <v>37</v>
      </c>
      <c r="H3" s="8">
        <v>2</v>
      </c>
      <c r="I3" s="84" t="s">
        <v>121</v>
      </c>
      <c r="J3" s="9"/>
      <c r="K3" s="8">
        <v>2</v>
      </c>
      <c r="L3" s="15" t="s">
        <v>105</v>
      </c>
      <c r="M3" s="11"/>
      <c r="O3" s="1"/>
      <c r="P3" s="1"/>
      <c r="Q3" s="1"/>
      <c r="R3" s="1"/>
      <c r="S3" s="1"/>
    </row>
    <row r="4" spans="1:20" ht="12.75">
      <c r="A4" s="1">
        <v>3</v>
      </c>
      <c r="B4" s="56" t="s">
        <v>148</v>
      </c>
      <c r="C4" s="1"/>
      <c r="D4" s="8">
        <v>3</v>
      </c>
      <c r="E4" s="9" t="s">
        <v>102</v>
      </c>
      <c r="F4" s="1">
        <v>3</v>
      </c>
      <c r="G4" s="2" t="s">
        <v>38</v>
      </c>
      <c r="H4" s="8">
        <v>3</v>
      </c>
      <c r="I4" s="84" t="s">
        <v>122</v>
      </c>
      <c r="J4" s="9"/>
      <c r="K4" s="8">
        <v>3</v>
      </c>
      <c r="L4" s="2" t="s">
        <v>106</v>
      </c>
      <c r="M4" s="11"/>
      <c r="N4" s="1"/>
      <c r="O4" s="1"/>
      <c r="P4" s="1"/>
      <c r="Q4" s="1"/>
      <c r="S4" s="1"/>
      <c r="T4" s="13"/>
    </row>
    <row r="5" spans="1:19" ht="12.75">
      <c r="A5" s="1">
        <v>4</v>
      </c>
      <c r="B5" s="2" t="s">
        <v>100</v>
      </c>
      <c r="C5" s="1"/>
      <c r="D5" s="8">
        <v>4</v>
      </c>
      <c r="E5" s="9" t="s">
        <v>95</v>
      </c>
      <c r="F5" s="1">
        <v>4</v>
      </c>
      <c r="G5" s="2" t="s">
        <v>40</v>
      </c>
      <c r="H5" s="8">
        <v>4</v>
      </c>
      <c r="I5" s="71" t="s">
        <v>158</v>
      </c>
      <c r="J5" s="28"/>
      <c r="K5" s="8">
        <v>4</v>
      </c>
      <c r="L5" s="15" t="s">
        <v>108</v>
      </c>
      <c r="M5" s="11"/>
      <c r="N5" s="1"/>
      <c r="O5" s="1"/>
      <c r="P5" s="1"/>
      <c r="Q5" s="1"/>
      <c r="S5" s="36" t="s">
        <v>7</v>
      </c>
    </row>
    <row r="6" spans="1:19" ht="12.75">
      <c r="A6" s="1">
        <v>5</v>
      </c>
      <c r="B6" s="2" t="s">
        <v>102</v>
      </c>
      <c r="C6" s="1"/>
      <c r="D6" s="8">
        <v>5</v>
      </c>
      <c r="E6" s="9" t="s">
        <v>103</v>
      </c>
      <c r="F6" s="1">
        <v>5</v>
      </c>
      <c r="G6" s="2" t="s">
        <v>41</v>
      </c>
      <c r="H6" s="8"/>
      <c r="I6" s="13"/>
      <c r="J6" s="9"/>
      <c r="K6" s="8">
        <v>5</v>
      </c>
      <c r="L6" s="15" t="s">
        <v>113</v>
      </c>
      <c r="M6" s="11"/>
      <c r="N6" s="1"/>
      <c r="O6" s="1"/>
      <c r="P6" s="1"/>
      <c r="Q6" s="1"/>
      <c r="R6" s="1"/>
      <c r="S6" s="38" t="s">
        <v>8</v>
      </c>
    </row>
    <row r="7" spans="1:19" ht="12.75">
      <c r="A7" s="1">
        <v>6</v>
      </c>
      <c r="B7" s="2" t="s">
        <v>95</v>
      </c>
      <c r="C7" s="1"/>
      <c r="D7" s="8">
        <v>6</v>
      </c>
      <c r="E7" s="9" t="s">
        <v>104</v>
      </c>
      <c r="F7" s="1">
        <v>6</v>
      </c>
      <c r="G7" s="2" t="s">
        <v>39</v>
      </c>
      <c r="H7" s="10"/>
      <c r="I7" s="13"/>
      <c r="J7" s="9"/>
      <c r="K7" s="8">
        <v>6</v>
      </c>
      <c r="L7" s="87" t="s">
        <v>119</v>
      </c>
      <c r="M7" s="11"/>
      <c r="N7" s="1"/>
      <c r="O7" s="1"/>
      <c r="P7" s="1"/>
      <c r="Q7" s="1"/>
      <c r="R7" s="1"/>
      <c r="S7" s="37" t="s">
        <v>9</v>
      </c>
    </row>
    <row r="8" spans="1:19" ht="12.75">
      <c r="A8" s="1">
        <v>7</v>
      </c>
      <c r="B8" s="2" t="s">
        <v>103</v>
      </c>
      <c r="C8" s="1"/>
      <c r="D8" s="8">
        <v>7</v>
      </c>
      <c r="E8" s="9" t="s">
        <v>105</v>
      </c>
      <c r="F8" s="1">
        <v>7</v>
      </c>
      <c r="G8" s="2" t="s">
        <v>42</v>
      </c>
      <c r="H8" s="10"/>
      <c r="I8" s="13"/>
      <c r="J8" s="9"/>
      <c r="K8" s="8">
        <v>7</v>
      </c>
      <c r="L8" s="87" t="s">
        <v>123</v>
      </c>
      <c r="M8" s="11"/>
      <c r="N8" s="1"/>
      <c r="P8" s="1"/>
      <c r="Q8" s="1"/>
      <c r="R8" s="1"/>
      <c r="S8" s="1"/>
    </row>
    <row r="9" spans="1:19" ht="12.75">
      <c r="A9" s="1">
        <v>8</v>
      </c>
      <c r="B9" s="2" t="s">
        <v>104</v>
      </c>
      <c r="C9" s="1"/>
      <c r="D9" s="8">
        <v>8</v>
      </c>
      <c r="E9" s="9" t="s">
        <v>106</v>
      </c>
      <c r="F9" s="1">
        <v>8</v>
      </c>
      <c r="G9" s="2" t="s">
        <v>21</v>
      </c>
      <c r="H9" s="10"/>
      <c r="I9" s="2"/>
      <c r="J9" s="9"/>
      <c r="K9" s="8">
        <v>8</v>
      </c>
      <c r="L9" s="87" t="s">
        <v>125</v>
      </c>
      <c r="M9" s="11"/>
      <c r="N9" s="1"/>
      <c r="O9" s="1"/>
      <c r="P9" s="41" t="s">
        <v>143</v>
      </c>
      <c r="Q9" s="41" t="s">
        <v>142</v>
      </c>
      <c r="R9" s="41" t="s">
        <v>144</v>
      </c>
      <c r="S9" s="41" t="s">
        <v>145</v>
      </c>
    </row>
    <row r="10" spans="1:19" ht="12.75">
      <c r="A10" s="1">
        <v>9</v>
      </c>
      <c r="B10" s="56" t="s">
        <v>149</v>
      </c>
      <c r="C10" s="1"/>
      <c r="D10" s="8">
        <v>9</v>
      </c>
      <c r="E10" s="9" t="s">
        <v>107</v>
      </c>
      <c r="F10" s="1">
        <v>9</v>
      </c>
      <c r="G10" s="2" t="s">
        <v>43</v>
      </c>
      <c r="H10" s="10"/>
      <c r="I10" s="13"/>
      <c r="J10" s="9"/>
      <c r="K10" s="8">
        <v>9</v>
      </c>
      <c r="L10" s="87" t="s">
        <v>126</v>
      </c>
      <c r="M10" s="11"/>
      <c r="N10" s="1"/>
      <c r="O10" s="1" t="s">
        <v>131</v>
      </c>
      <c r="P10" s="1">
        <v>0</v>
      </c>
      <c r="Q10" s="1">
        <v>0</v>
      </c>
      <c r="R10" s="1">
        <f aca="true" t="shared" si="0" ref="R10:R20">SUM(P10:Q10)</f>
        <v>0</v>
      </c>
      <c r="S10" s="1">
        <v>33</v>
      </c>
    </row>
    <row r="11" spans="1:19" ht="12.75">
      <c r="A11" s="1">
        <v>10</v>
      </c>
      <c r="B11" s="2" t="s">
        <v>107</v>
      </c>
      <c r="C11" s="1"/>
      <c r="D11" s="8">
        <v>10</v>
      </c>
      <c r="E11" s="9" t="s">
        <v>108</v>
      </c>
      <c r="F11" s="1">
        <v>10</v>
      </c>
      <c r="G11" s="2" t="s">
        <v>11</v>
      </c>
      <c r="H11" s="8"/>
      <c r="I11" s="13"/>
      <c r="J11" s="9"/>
      <c r="K11" s="8">
        <v>10</v>
      </c>
      <c r="L11" s="87" t="s">
        <v>99</v>
      </c>
      <c r="M11" s="11"/>
      <c r="N11" s="1"/>
      <c r="O11" s="1" t="s">
        <v>132</v>
      </c>
      <c r="P11" s="1">
        <v>-4</v>
      </c>
      <c r="Q11" s="1">
        <v>4</v>
      </c>
      <c r="R11" s="1">
        <f t="shared" si="0"/>
        <v>0</v>
      </c>
      <c r="S11" s="1">
        <f aca="true" t="shared" si="1" ref="S11:S20">S10+R11</f>
        <v>33</v>
      </c>
    </row>
    <row r="12" spans="1:20" ht="13.5" thickBot="1">
      <c r="A12" s="1">
        <v>11</v>
      </c>
      <c r="B12" s="56" t="s">
        <v>150</v>
      </c>
      <c r="C12" s="1"/>
      <c r="D12" s="8">
        <v>11</v>
      </c>
      <c r="E12" s="9" t="s">
        <v>109</v>
      </c>
      <c r="F12" s="1">
        <v>11</v>
      </c>
      <c r="G12" s="2" t="s">
        <v>44</v>
      </c>
      <c r="H12" s="8"/>
      <c r="I12" s="13"/>
      <c r="J12" s="9"/>
      <c r="K12" s="8">
        <v>11</v>
      </c>
      <c r="L12" s="87" t="s">
        <v>128</v>
      </c>
      <c r="M12" s="11"/>
      <c r="N12" s="1"/>
      <c r="O12" s="1" t="s">
        <v>133</v>
      </c>
      <c r="P12" s="1">
        <v>-1</v>
      </c>
      <c r="Q12" s="1">
        <v>1</v>
      </c>
      <c r="R12" s="1">
        <f t="shared" si="0"/>
        <v>0</v>
      </c>
      <c r="S12" s="1">
        <f t="shared" si="1"/>
        <v>33</v>
      </c>
      <c r="T12" s="1"/>
    </row>
    <row r="13" spans="1:20" ht="12.75">
      <c r="A13" s="1">
        <v>12</v>
      </c>
      <c r="B13" s="2" t="s">
        <v>109</v>
      </c>
      <c r="C13" s="1"/>
      <c r="D13" s="8">
        <v>12</v>
      </c>
      <c r="E13" s="9" t="s">
        <v>96</v>
      </c>
      <c r="F13" s="1">
        <v>12</v>
      </c>
      <c r="G13" s="2" t="s">
        <v>45</v>
      </c>
      <c r="H13" s="8"/>
      <c r="I13" s="13"/>
      <c r="J13" s="9"/>
      <c r="K13" s="8">
        <v>12</v>
      </c>
      <c r="L13" s="87" t="s">
        <v>97</v>
      </c>
      <c r="M13" s="11"/>
      <c r="N13" s="1"/>
      <c r="O13" s="86" t="s">
        <v>134</v>
      </c>
      <c r="P13" s="86">
        <v>-1</v>
      </c>
      <c r="Q13" s="86">
        <v>0</v>
      </c>
      <c r="R13" s="86">
        <f t="shared" si="0"/>
        <v>-1</v>
      </c>
      <c r="S13" s="86">
        <f t="shared" si="1"/>
        <v>32</v>
      </c>
      <c r="T13" s="1"/>
    </row>
    <row r="14" spans="1:20" ht="12.75">
      <c r="A14" s="1">
        <v>13</v>
      </c>
      <c r="B14" s="2" t="s">
        <v>96</v>
      </c>
      <c r="C14" s="1"/>
      <c r="D14" s="8">
        <v>13</v>
      </c>
      <c r="E14" s="9" t="s">
        <v>110</v>
      </c>
      <c r="F14" s="1">
        <v>13</v>
      </c>
      <c r="G14" s="2" t="s">
        <v>46</v>
      </c>
      <c r="H14" s="8"/>
      <c r="I14" s="13"/>
      <c r="J14" s="9"/>
      <c r="K14" s="8"/>
      <c r="M14" s="16"/>
      <c r="N14" s="1"/>
      <c r="O14" s="1" t="s">
        <v>135</v>
      </c>
      <c r="P14" s="1">
        <v>-4</v>
      </c>
      <c r="Q14" s="1">
        <v>3</v>
      </c>
      <c r="R14" s="1">
        <f t="shared" si="0"/>
        <v>-1</v>
      </c>
      <c r="S14" s="1">
        <f t="shared" si="1"/>
        <v>31</v>
      </c>
      <c r="T14" s="1"/>
    </row>
    <row r="15" spans="1:20" ht="12.75">
      <c r="A15" s="1">
        <v>14</v>
      </c>
      <c r="B15" s="2" t="s">
        <v>110</v>
      </c>
      <c r="C15" s="1"/>
      <c r="D15" s="8">
        <v>14</v>
      </c>
      <c r="E15" s="9" t="s">
        <v>98</v>
      </c>
      <c r="F15" s="1">
        <v>14</v>
      </c>
      <c r="G15" s="2" t="s">
        <v>10</v>
      </c>
      <c r="H15" s="8"/>
      <c r="I15" s="13"/>
      <c r="J15" s="9"/>
      <c r="K15" s="8"/>
      <c r="L15" s="15"/>
      <c r="M15" s="9"/>
      <c r="O15" s="1" t="s">
        <v>136</v>
      </c>
      <c r="P15" s="1">
        <v>0</v>
      </c>
      <c r="Q15" s="1">
        <v>0</v>
      </c>
      <c r="R15" s="1">
        <f t="shared" si="0"/>
        <v>0</v>
      </c>
      <c r="S15" s="1">
        <f t="shared" si="1"/>
        <v>31</v>
      </c>
      <c r="T15" s="1"/>
    </row>
    <row r="16" spans="1:20" ht="12.75">
      <c r="A16" s="1">
        <v>15</v>
      </c>
      <c r="B16" s="2" t="s">
        <v>156</v>
      </c>
      <c r="C16" s="5">
        <v>1</v>
      </c>
      <c r="D16" s="8">
        <v>15</v>
      </c>
      <c r="E16" s="9" t="s">
        <v>111</v>
      </c>
      <c r="F16" s="1">
        <v>15</v>
      </c>
      <c r="G16" s="2" t="s">
        <v>47</v>
      </c>
      <c r="H16" s="8"/>
      <c r="I16" s="13"/>
      <c r="J16" s="9"/>
      <c r="K16" s="8"/>
      <c r="L16" s="85"/>
      <c r="M16" s="16"/>
      <c r="O16" s="1" t="s">
        <v>137</v>
      </c>
      <c r="P16" s="1">
        <v>0</v>
      </c>
      <c r="Q16" s="1">
        <v>1</v>
      </c>
      <c r="R16" s="1">
        <f t="shared" si="0"/>
        <v>1</v>
      </c>
      <c r="S16" s="1">
        <f t="shared" si="1"/>
        <v>32</v>
      </c>
      <c r="T16" s="1"/>
    </row>
    <row r="17" spans="1:20" ht="15">
      <c r="A17" s="1">
        <v>16</v>
      </c>
      <c r="B17" s="72" t="s">
        <v>151</v>
      </c>
      <c r="C17" s="1"/>
      <c r="D17" s="8">
        <v>16</v>
      </c>
      <c r="E17" s="9" t="s">
        <v>112</v>
      </c>
      <c r="F17" s="1">
        <v>16</v>
      </c>
      <c r="G17" s="2" t="s">
        <v>12</v>
      </c>
      <c r="H17" s="8"/>
      <c r="I17" s="13"/>
      <c r="J17" s="9"/>
      <c r="K17" s="8"/>
      <c r="L17" s="40" t="s">
        <v>53</v>
      </c>
      <c r="M17" s="16"/>
      <c r="O17" s="1" t="s">
        <v>138</v>
      </c>
      <c r="P17" s="1">
        <v>-3</v>
      </c>
      <c r="Q17" s="1">
        <v>8</v>
      </c>
      <c r="R17" s="1">
        <f t="shared" si="0"/>
        <v>5</v>
      </c>
      <c r="S17" s="1">
        <f t="shared" si="1"/>
        <v>37</v>
      </c>
      <c r="T17" s="1"/>
    </row>
    <row r="18" spans="1:20" ht="12.75">
      <c r="A18" s="1">
        <v>17</v>
      </c>
      <c r="B18" s="56" t="s">
        <v>98</v>
      </c>
      <c r="C18" s="1"/>
      <c r="D18" s="8">
        <v>17</v>
      </c>
      <c r="E18" s="9" t="s">
        <v>113</v>
      </c>
      <c r="F18" s="1">
        <v>17</v>
      </c>
      <c r="G18" s="2" t="s">
        <v>48</v>
      </c>
      <c r="H18" s="8"/>
      <c r="I18" s="13"/>
      <c r="J18" s="9"/>
      <c r="K18" s="8"/>
      <c r="L18" s="15"/>
      <c r="M18" s="16"/>
      <c r="O18" s="1" t="s">
        <v>139</v>
      </c>
      <c r="P18" s="1">
        <v>0</v>
      </c>
      <c r="Q18" s="1">
        <v>0</v>
      </c>
      <c r="R18" s="1">
        <f t="shared" si="0"/>
        <v>0</v>
      </c>
      <c r="S18" s="1">
        <f t="shared" si="1"/>
        <v>37</v>
      </c>
      <c r="T18" s="1"/>
    </row>
    <row r="19" spans="1:20" ht="12.75">
      <c r="A19" s="1">
        <v>18</v>
      </c>
      <c r="B19" s="2" t="s">
        <v>111</v>
      </c>
      <c r="C19" s="1"/>
      <c r="D19" s="8">
        <v>18</v>
      </c>
      <c r="E19" s="9" t="s">
        <v>114</v>
      </c>
      <c r="F19" s="1">
        <v>18</v>
      </c>
      <c r="G19" s="2" t="s">
        <v>49</v>
      </c>
      <c r="H19" s="8"/>
      <c r="I19" s="13"/>
      <c r="J19" s="9"/>
      <c r="K19" s="8"/>
      <c r="L19" s="15"/>
      <c r="M19" s="16"/>
      <c r="O19" s="1" t="s">
        <v>140</v>
      </c>
      <c r="P19" s="1">
        <v>-1</v>
      </c>
      <c r="Q19" s="1">
        <v>0</v>
      </c>
      <c r="R19" s="1">
        <f t="shared" si="0"/>
        <v>-1</v>
      </c>
      <c r="S19" s="1">
        <f t="shared" si="1"/>
        <v>36</v>
      </c>
      <c r="T19" s="1"/>
    </row>
    <row r="20" spans="1:20" ht="12.75">
      <c r="A20" s="1">
        <v>19</v>
      </c>
      <c r="B20" s="2" t="s">
        <v>112</v>
      </c>
      <c r="C20" s="1"/>
      <c r="D20" s="8">
        <v>19</v>
      </c>
      <c r="E20" s="9" t="s">
        <v>115</v>
      </c>
      <c r="F20" s="1">
        <v>19</v>
      </c>
      <c r="G20" s="2" t="s">
        <v>50</v>
      </c>
      <c r="H20" s="8"/>
      <c r="I20" s="13"/>
      <c r="J20" s="9"/>
      <c r="K20" s="8"/>
      <c r="L20" s="15"/>
      <c r="M20" s="16"/>
      <c r="O20" s="1" t="s">
        <v>141</v>
      </c>
      <c r="P20" s="1">
        <v>0</v>
      </c>
      <c r="Q20" s="1">
        <v>0</v>
      </c>
      <c r="R20" s="1">
        <f t="shared" si="0"/>
        <v>0</v>
      </c>
      <c r="S20" s="1">
        <f t="shared" si="1"/>
        <v>36</v>
      </c>
      <c r="T20" s="1"/>
    </row>
    <row r="21" spans="1:20" ht="12.75">
      <c r="A21" s="1">
        <v>20</v>
      </c>
      <c r="B21" s="2" t="s">
        <v>114</v>
      </c>
      <c r="C21" s="1"/>
      <c r="D21" s="8">
        <v>20</v>
      </c>
      <c r="E21" s="9" t="s">
        <v>116</v>
      </c>
      <c r="F21" s="1">
        <v>20</v>
      </c>
      <c r="G21" s="2" t="s">
        <v>51</v>
      </c>
      <c r="H21" s="8"/>
      <c r="I21" s="13"/>
      <c r="J21" s="9"/>
      <c r="K21" s="8"/>
      <c r="L21" s="2"/>
      <c r="M21" s="16"/>
      <c r="O21" s="1"/>
      <c r="P21" s="1"/>
      <c r="Q21" s="1"/>
      <c r="R21" s="1"/>
      <c r="S21" s="1"/>
      <c r="T21" s="1"/>
    </row>
    <row r="22" spans="1:20" ht="12.75">
      <c r="A22" s="1">
        <v>21</v>
      </c>
      <c r="B22" s="2" t="s">
        <v>115</v>
      </c>
      <c r="C22" s="1"/>
      <c r="D22" s="8">
        <v>21</v>
      </c>
      <c r="E22" s="9" t="s">
        <v>117</v>
      </c>
      <c r="F22" s="1">
        <v>21</v>
      </c>
      <c r="G22" s="2" t="s">
        <v>52</v>
      </c>
      <c r="H22" s="8"/>
      <c r="I22" s="13"/>
      <c r="J22" s="9"/>
      <c r="K22" s="8"/>
      <c r="L22" s="15"/>
      <c r="M22" s="16"/>
      <c r="O22" s="1"/>
      <c r="P22" s="1"/>
      <c r="Q22" s="1"/>
      <c r="R22" s="1"/>
      <c r="S22" s="1"/>
      <c r="T22" s="1"/>
    </row>
    <row r="23" spans="1:19" ht="12.75">
      <c r="A23" s="1">
        <v>22</v>
      </c>
      <c r="B23" s="2" t="s">
        <v>152</v>
      </c>
      <c r="C23" s="5">
        <v>1</v>
      </c>
      <c r="D23" s="8">
        <v>22</v>
      </c>
      <c r="E23" s="9" t="s">
        <v>118</v>
      </c>
      <c r="F23" s="1">
        <v>22</v>
      </c>
      <c r="G23" s="2" t="s">
        <v>54</v>
      </c>
      <c r="H23" s="8"/>
      <c r="I23" s="13"/>
      <c r="J23" s="9"/>
      <c r="K23" s="8"/>
      <c r="L23" s="15"/>
      <c r="M23" s="16"/>
      <c r="O23" s="1"/>
      <c r="P23" s="1"/>
      <c r="Q23" s="1"/>
      <c r="R23" s="1"/>
      <c r="S23" s="1"/>
    </row>
    <row r="24" spans="1:19" ht="12.75">
      <c r="A24" s="1">
        <v>23</v>
      </c>
      <c r="B24" s="2" t="s">
        <v>116</v>
      </c>
      <c r="C24" s="1"/>
      <c r="D24" s="8">
        <v>23</v>
      </c>
      <c r="E24" s="9" t="s">
        <v>119</v>
      </c>
      <c r="F24" s="1">
        <v>23</v>
      </c>
      <c r="G24" s="2" t="s">
        <v>55</v>
      </c>
      <c r="H24" s="8"/>
      <c r="I24" s="13"/>
      <c r="J24" s="9"/>
      <c r="K24" s="8"/>
      <c r="L24" s="15"/>
      <c r="M24" s="16"/>
      <c r="O24" s="1"/>
      <c r="P24" s="1"/>
      <c r="Q24" s="1"/>
      <c r="R24" s="1"/>
      <c r="S24" s="1"/>
    </row>
    <row r="25" spans="1:19" ht="12.75">
      <c r="A25" s="1">
        <v>24</v>
      </c>
      <c r="B25" s="2" t="s">
        <v>117</v>
      </c>
      <c r="C25" s="1"/>
      <c r="D25" s="8">
        <v>24</v>
      </c>
      <c r="E25" s="9" t="s">
        <v>120</v>
      </c>
      <c r="F25" s="1"/>
      <c r="H25" s="8"/>
      <c r="I25" s="13"/>
      <c r="J25" s="9"/>
      <c r="K25" s="8"/>
      <c r="L25" s="15"/>
      <c r="M25" s="16"/>
      <c r="O25" s="1"/>
      <c r="P25" s="1"/>
      <c r="Q25" s="1"/>
      <c r="R25" s="1"/>
      <c r="S25" s="1"/>
    </row>
    <row r="26" spans="1:19" ht="12.75">
      <c r="A26" s="1">
        <v>25</v>
      </c>
      <c r="B26" s="56" t="s">
        <v>153</v>
      </c>
      <c r="C26" s="1"/>
      <c r="D26" s="8">
        <v>25</v>
      </c>
      <c r="E26" s="9" t="s">
        <v>121</v>
      </c>
      <c r="F26" s="1"/>
      <c r="H26" s="8"/>
      <c r="I26" s="13"/>
      <c r="J26" s="9"/>
      <c r="K26" s="8"/>
      <c r="L26" s="15"/>
      <c r="M26" s="16"/>
      <c r="O26" s="1"/>
      <c r="P26" s="1"/>
      <c r="Q26" s="1"/>
      <c r="R26" s="1"/>
      <c r="S26" s="1"/>
    </row>
    <row r="27" spans="1:19" ht="12.75">
      <c r="A27" s="1">
        <v>26</v>
      </c>
      <c r="B27" s="56" t="s">
        <v>154</v>
      </c>
      <c r="C27" s="1"/>
      <c r="D27" s="8">
        <v>26</v>
      </c>
      <c r="E27" s="9" t="s">
        <v>122</v>
      </c>
      <c r="F27" s="1"/>
      <c r="H27" s="8"/>
      <c r="I27" s="13"/>
      <c r="J27" s="9"/>
      <c r="K27" s="8"/>
      <c r="L27" s="15"/>
      <c r="M27" s="16"/>
      <c r="O27" s="1"/>
      <c r="P27" s="1"/>
      <c r="Q27" s="1"/>
      <c r="R27" s="1"/>
      <c r="S27" s="1"/>
    </row>
    <row r="28" spans="1:19" ht="12.75">
      <c r="A28" s="1">
        <v>27</v>
      </c>
      <c r="B28" s="2" t="s">
        <v>118</v>
      </c>
      <c r="C28" s="1"/>
      <c r="D28" s="8">
        <v>27</v>
      </c>
      <c r="E28" s="31" t="s">
        <v>123</v>
      </c>
      <c r="F28" s="1"/>
      <c r="H28" s="8"/>
      <c r="I28" s="2"/>
      <c r="J28" s="9"/>
      <c r="K28" s="8"/>
      <c r="L28" s="15"/>
      <c r="M28" s="16"/>
      <c r="O28" s="1"/>
      <c r="P28" s="1"/>
      <c r="Q28" s="1"/>
      <c r="R28" s="1"/>
      <c r="S28" s="1"/>
    </row>
    <row r="29" spans="1:19" ht="12.75">
      <c r="A29" s="1">
        <v>28</v>
      </c>
      <c r="B29" s="2" t="s">
        <v>120</v>
      </c>
      <c r="C29" s="1"/>
      <c r="D29" s="8">
        <v>28</v>
      </c>
      <c r="E29" s="9" t="s">
        <v>124</v>
      </c>
      <c r="F29" s="1"/>
      <c r="H29" s="8"/>
      <c r="J29" s="9"/>
      <c r="K29" s="8"/>
      <c r="L29" s="15"/>
      <c r="M29" s="16"/>
      <c r="O29" s="1"/>
      <c r="P29" s="1"/>
      <c r="Q29" s="1"/>
      <c r="R29" s="1"/>
      <c r="S29" s="1"/>
    </row>
    <row r="30" spans="1:19" ht="12.75">
      <c r="A30" s="1">
        <v>29</v>
      </c>
      <c r="B30" s="2" t="s">
        <v>124</v>
      </c>
      <c r="C30" s="1"/>
      <c r="D30" s="8">
        <v>29</v>
      </c>
      <c r="E30" s="9" t="s">
        <v>125</v>
      </c>
      <c r="G30" s="1"/>
      <c r="H30" s="8"/>
      <c r="J30" s="9"/>
      <c r="K30" s="8"/>
      <c r="L30" s="15"/>
      <c r="M30" s="16"/>
      <c r="O30" s="1"/>
      <c r="P30" s="1"/>
      <c r="Q30" s="1"/>
      <c r="R30" s="1"/>
      <c r="S30" s="1"/>
    </row>
    <row r="31" spans="1:19" ht="12.75">
      <c r="A31" s="1">
        <v>30</v>
      </c>
      <c r="B31" s="2" t="s">
        <v>127</v>
      </c>
      <c r="C31" s="1"/>
      <c r="D31" s="8">
        <v>30</v>
      </c>
      <c r="E31" s="9" t="s">
        <v>126</v>
      </c>
      <c r="G31" s="1"/>
      <c r="H31" s="8"/>
      <c r="J31" s="9"/>
      <c r="K31" s="8"/>
      <c r="L31" s="13"/>
      <c r="M31" s="16"/>
      <c r="O31" s="1"/>
      <c r="P31" s="1"/>
      <c r="Q31" s="1"/>
      <c r="R31" s="1"/>
      <c r="S31" s="1"/>
    </row>
    <row r="32" spans="1:19" ht="12.75">
      <c r="A32" s="1">
        <v>31</v>
      </c>
      <c r="B32" s="56" t="s">
        <v>155</v>
      </c>
      <c r="C32" s="1"/>
      <c r="D32" s="8">
        <v>31</v>
      </c>
      <c r="E32" s="9" t="s">
        <v>127</v>
      </c>
      <c r="G32" s="1"/>
      <c r="H32" s="8"/>
      <c r="J32" s="9"/>
      <c r="K32" s="8"/>
      <c r="L32" s="13"/>
      <c r="M32" s="16"/>
      <c r="O32" s="1"/>
      <c r="P32" s="1"/>
      <c r="Q32" s="1"/>
      <c r="R32" s="1"/>
      <c r="S32" s="1"/>
    </row>
    <row r="33" spans="1:19" ht="12.75">
      <c r="A33" s="1">
        <v>32</v>
      </c>
      <c r="B33" s="2" t="s">
        <v>129</v>
      </c>
      <c r="C33" s="1"/>
      <c r="D33" s="8">
        <v>32</v>
      </c>
      <c r="E33" s="9" t="s">
        <v>99</v>
      </c>
      <c r="G33" s="1"/>
      <c r="H33" s="8"/>
      <c r="J33" s="9"/>
      <c r="K33" s="8"/>
      <c r="L33" s="13"/>
      <c r="M33" s="16"/>
      <c r="O33" s="1"/>
      <c r="P33" s="1"/>
      <c r="Q33" s="1"/>
      <c r="R33" s="1"/>
      <c r="S33" s="1"/>
    </row>
    <row r="34" spans="1:19" ht="12.75">
      <c r="A34" s="1">
        <v>33</v>
      </c>
      <c r="B34" s="2" t="s">
        <v>130</v>
      </c>
      <c r="C34" s="1"/>
      <c r="D34" s="8">
        <v>33</v>
      </c>
      <c r="E34" s="9" t="s">
        <v>128</v>
      </c>
      <c r="G34" s="1"/>
      <c r="H34" s="8"/>
      <c r="J34" s="9"/>
      <c r="K34" s="8"/>
      <c r="L34" s="13"/>
      <c r="M34" s="16"/>
      <c r="O34" s="1"/>
      <c r="P34" s="1"/>
      <c r="Q34" s="1"/>
      <c r="R34" s="1"/>
      <c r="S34" s="1"/>
    </row>
    <row r="35" spans="1:19" ht="12.75">
      <c r="A35" s="1"/>
      <c r="B35" s="2"/>
      <c r="C35" s="1"/>
      <c r="D35" s="8">
        <v>34</v>
      </c>
      <c r="E35" s="9" t="s">
        <v>97</v>
      </c>
      <c r="G35" s="1"/>
      <c r="H35" s="8"/>
      <c r="J35" s="9"/>
      <c r="K35" s="8"/>
      <c r="L35" s="13"/>
      <c r="M35" s="16"/>
      <c r="O35" s="1"/>
      <c r="P35" s="1"/>
      <c r="Q35" s="1"/>
      <c r="R35" s="1"/>
      <c r="S35" s="1"/>
    </row>
    <row r="36" spans="1:19" ht="12.75">
      <c r="A36" s="1"/>
      <c r="B36" s="2"/>
      <c r="C36" s="1"/>
      <c r="D36" s="8">
        <v>35</v>
      </c>
      <c r="E36" s="9" t="s">
        <v>129</v>
      </c>
      <c r="G36" s="1"/>
      <c r="H36" s="8"/>
      <c r="J36" s="9"/>
      <c r="K36" s="8"/>
      <c r="L36" s="18"/>
      <c r="M36" s="16"/>
      <c r="O36" s="1"/>
      <c r="P36" s="1"/>
      <c r="Q36" s="1"/>
      <c r="S36" s="1"/>
    </row>
    <row r="37" spans="1:19" ht="12.75">
      <c r="A37" s="1"/>
      <c r="B37" s="19"/>
      <c r="C37" s="1"/>
      <c r="D37" s="8">
        <v>36</v>
      </c>
      <c r="E37" s="9" t="s">
        <v>130</v>
      </c>
      <c r="G37" s="1"/>
      <c r="H37" s="8"/>
      <c r="J37" s="9"/>
      <c r="K37" s="8"/>
      <c r="L37" s="18"/>
      <c r="M37" s="16"/>
      <c r="O37" s="1"/>
      <c r="P37" s="1"/>
      <c r="Q37" s="1"/>
      <c r="S37" s="1"/>
    </row>
    <row r="38" spans="1:19" ht="12.75">
      <c r="A38" s="1"/>
      <c r="B38" s="2"/>
      <c r="C38" s="1"/>
      <c r="D38" s="8"/>
      <c r="F38" s="8"/>
      <c r="H38" s="8"/>
      <c r="J38" s="16"/>
      <c r="K38" s="8"/>
      <c r="M38" s="16"/>
      <c r="O38" s="1"/>
      <c r="P38" s="1"/>
      <c r="Q38" s="1"/>
      <c r="S38" s="1"/>
    </row>
    <row r="39" spans="3:19" ht="12.75">
      <c r="C39" s="1"/>
      <c r="D39" s="21">
        <f>0.6*D37</f>
        <v>21.599999999999998</v>
      </c>
      <c r="E39" s="22" t="s">
        <v>29</v>
      </c>
      <c r="H39" s="8"/>
      <c r="J39" s="9"/>
      <c r="K39" s="8"/>
      <c r="L39" s="13"/>
      <c r="M39" s="16"/>
      <c r="N39" s="1"/>
      <c r="O39" s="1"/>
      <c r="P39" s="1"/>
      <c r="Q39" s="1"/>
      <c r="R39" s="2"/>
      <c r="S39" s="1"/>
    </row>
    <row r="40" spans="3:19" ht="12.75">
      <c r="C40" s="1"/>
      <c r="H40" s="8"/>
      <c r="J40" s="9"/>
      <c r="K40" s="8"/>
      <c r="L40" s="13"/>
      <c r="M40" s="16"/>
      <c r="N40" s="1"/>
      <c r="O40" s="1"/>
      <c r="P40" s="1"/>
      <c r="Q40" s="1"/>
      <c r="S40" s="1"/>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V38"/>
  <sheetViews>
    <sheetView zoomScalePageLayoutView="0" workbookViewId="0" topLeftCell="A1">
      <selection activeCell="A1" sqref="A1"/>
    </sheetView>
  </sheetViews>
  <sheetFormatPr defaultColWidth="9.140625" defaultRowHeight="12.75"/>
  <cols>
    <col min="1" max="1" width="16.7109375" style="0" customWidth="1"/>
    <col min="2" max="2" width="20.00390625" style="0" customWidth="1"/>
    <col min="3" max="3" width="5.421875" style="0" customWidth="1"/>
    <col min="4" max="4" width="6.28125" style="0" customWidth="1"/>
    <col min="5" max="5" width="21.7109375" style="0" customWidth="1"/>
    <col min="6" max="6" width="5.7109375" style="0" customWidth="1"/>
    <col min="7" max="7" width="17.57421875" style="0" customWidth="1"/>
    <col min="8" max="8" width="5.140625" style="0" customWidth="1"/>
    <col min="9" max="9" width="16.28125" style="0" customWidth="1"/>
    <col min="10" max="10" width="6.57421875" style="0" customWidth="1"/>
    <col min="11" max="11" width="7.28125" style="0" customWidth="1"/>
    <col min="12" max="12" width="26.8515625" style="0" customWidth="1"/>
    <col min="13" max="13" width="7.28125" style="0" customWidth="1"/>
    <col min="15" max="15" width="15.8515625" style="0" customWidth="1"/>
    <col min="16" max="16" width="6.140625" style="0" customWidth="1"/>
    <col min="17" max="17" width="6.7109375" style="0" customWidth="1"/>
    <col min="18" max="18" width="21.00390625" style="0" customWidth="1"/>
    <col min="19" max="19" width="20.7109375" style="0" customWidth="1"/>
    <col min="20" max="20" width="20.00390625" style="0" customWidth="1"/>
  </cols>
  <sheetData>
    <row r="1" spans="1:20" ht="92.25" customHeight="1">
      <c r="A1" s="105" t="s">
        <v>338</v>
      </c>
      <c r="B1" s="4" t="s">
        <v>224</v>
      </c>
      <c r="C1" s="29" t="s">
        <v>4</v>
      </c>
      <c r="D1" s="6"/>
      <c r="E1" s="7" t="s">
        <v>225</v>
      </c>
      <c r="F1" s="3"/>
      <c r="G1" s="4" t="s">
        <v>0</v>
      </c>
      <c r="H1" s="6"/>
      <c r="I1" s="12" t="s">
        <v>226</v>
      </c>
      <c r="J1" s="29" t="s">
        <v>4</v>
      </c>
      <c r="K1" s="6"/>
      <c r="L1" s="12" t="s">
        <v>227</v>
      </c>
      <c r="M1" s="30" t="s">
        <v>4</v>
      </c>
      <c r="N1" s="20" t="s">
        <v>170</v>
      </c>
      <c r="O1" s="23" t="s">
        <v>1</v>
      </c>
      <c r="P1" s="32" t="s">
        <v>2</v>
      </c>
      <c r="Q1" s="33" t="s">
        <v>3</v>
      </c>
      <c r="R1" s="55" t="s">
        <v>5</v>
      </c>
      <c r="S1" s="55" t="s">
        <v>228</v>
      </c>
      <c r="T1" s="34" t="s">
        <v>6</v>
      </c>
    </row>
    <row r="2" spans="1:20" ht="12.75">
      <c r="A2" s="1">
        <v>1</v>
      </c>
      <c r="B2" s="95" t="s">
        <v>229</v>
      </c>
      <c r="C2" s="27"/>
      <c r="D2" s="43"/>
      <c r="E2" s="11"/>
      <c r="F2" s="1"/>
      <c r="G2" s="2"/>
      <c r="H2" s="8">
        <v>1</v>
      </c>
      <c r="I2" s="95" t="s">
        <v>230</v>
      </c>
      <c r="J2" s="1"/>
      <c r="K2" s="8">
        <v>1</v>
      </c>
      <c r="L2" s="85" t="s">
        <v>231</v>
      </c>
      <c r="M2" s="17"/>
      <c r="N2" s="5">
        <f>C3+C4+C14+C28+C29+J3+J12+M4</f>
        <v>8</v>
      </c>
      <c r="O2" s="35">
        <v>12</v>
      </c>
      <c r="P2" s="3">
        <f>SUM(N2:O2)</f>
        <v>20</v>
      </c>
      <c r="Q2" s="3">
        <f>H12+K6</f>
        <v>16</v>
      </c>
      <c r="R2" s="26">
        <f>A34+K6</f>
        <v>38</v>
      </c>
      <c r="S2" s="25">
        <f>A34+H12+K6</f>
        <v>49</v>
      </c>
      <c r="T2" s="39">
        <v>3</v>
      </c>
    </row>
    <row r="3" spans="1:19" ht="12.75">
      <c r="A3" s="1">
        <v>2</v>
      </c>
      <c r="B3" s="95" t="s">
        <v>277</v>
      </c>
      <c r="C3" s="27">
        <v>1</v>
      </c>
      <c r="D3" s="43"/>
      <c r="E3" s="11"/>
      <c r="F3" s="1"/>
      <c r="G3" s="2"/>
      <c r="H3" s="8">
        <v>2</v>
      </c>
      <c r="I3" s="85" t="s">
        <v>232</v>
      </c>
      <c r="J3" s="27">
        <v>1</v>
      </c>
      <c r="K3" s="8">
        <v>2</v>
      </c>
      <c r="L3" s="85" t="s">
        <v>233</v>
      </c>
      <c r="M3" s="11"/>
      <c r="O3" s="1"/>
      <c r="P3" s="1"/>
      <c r="Q3" s="1"/>
      <c r="R3" s="1"/>
      <c r="S3" s="1"/>
    </row>
    <row r="4" spans="1:20" ht="12.75">
      <c r="A4" s="1">
        <v>3</v>
      </c>
      <c r="B4" s="95" t="s">
        <v>234</v>
      </c>
      <c r="C4" s="27">
        <v>1</v>
      </c>
      <c r="D4" s="43"/>
      <c r="E4" s="11"/>
      <c r="F4" s="1"/>
      <c r="G4" s="2"/>
      <c r="H4" s="8">
        <v>3</v>
      </c>
      <c r="I4" s="85" t="s">
        <v>278</v>
      </c>
      <c r="J4" s="1"/>
      <c r="K4" s="8">
        <v>3</v>
      </c>
      <c r="L4" s="90" t="s">
        <v>235</v>
      </c>
      <c r="M4" s="93">
        <v>1</v>
      </c>
      <c r="N4" s="1"/>
      <c r="O4" s="1"/>
      <c r="P4" s="1"/>
      <c r="Q4" s="1"/>
      <c r="S4" s="1"/>
      <c r="T4" s="13"/>
    </row>
    <row r="5" spans="1:19" ht="12.75">
      <c r="A5" s="1">
        <v>4</v>
      </c>
      <c r="B5" s="50" t="s">
        <v>236</v>
      </c>
      <c r="C5" s="27"/>
      <c r="D5" s="43"/>
      <c r="E5" s="11"/>
      <c r="F5" s="1"/>
      <c r="G5" s="2"/>
      <c r="H5" s="8">
        <v>4</v>
      </c>
      <c r="I5" s="85" t="s">
        <v>237</v>
      </c>
      <c r="J5" s="27"/>
      <c r="K5" s="8">
        <v>4</v>
      </c>
      <c r="L5" s="50" t="s">
        <v>238</v>
      </c>
      <c r="M5" s="91"/>
      <c r="N5" s="1"/>
      <c r="O5" s="1"/>
      <c r="P5" s="1"/>
      <c r="Q5" s="1"/>
      <c r="S5" s="36" t="s">
        <v>7</v>
      </c>
    </row>
    <row r="6" spans="1:19" ht="12.75">
      <c r="A6" s="1">
        <v>5</v>
      </c>
      <c r="B6" s="95" t="s">
        <v>239</v>
      </c>
      <c r="C6" s="27"/>
      <c r="D6" s="43"/>
      <c r="E6" s="11"/>
      <c r="F6" s="1"/>
      <c r="G6" s="2"/>
      <c r="H6" s="8">
        <v>5</v>
      </c>
      <c r="I6" s="85" t="s">
        <v>240</v>
      </c>
      <c r="J6" s="27"/>
      <c r="K6" s="8">
        <v>5</v>
      </c>
      <c r="L6" s="85" t="s">
        <v>241</v>
      </c>
      <c r="M6" s="11"/>
      <c r="N6" s="1"/>
      <c r="O6" s="1"/>
      <c r="P6" s="1"/>
      <c r="Q6" s="1"/>
      <c r="R6" s="1"/>
      <c r="S6" s="38" t="s">
        <v>8</v>
      </c>
    </row>
    <row r="7" spans="1:19" ht="12.75">
      <c r="A7" s="1">
        <v>6</v>
      </c>
      <c r="B7" s="50" t="s">
        <v>242</v>
      </c>
      <c r="C7" s="27"/>
      <c r="D7" s="43"/>
      <c r="E7" s="11"/>
      <c r="F7" s="1"/>
      <c r="G7" s="2"/>
      <c r="H7" s="8">
        <v>6</v>
      </c>
      <c r="I7" s="85" t="s">
        <v>243</v>
      </c>
      <c r="J7" s="27"/>
      <c r="K7" s="8"/>
      <c r="L7" s="15"/>
      <c r="M7" s="11"/>
      <c r="N7" s="1"/>
      <c r="O7" s="1"/>
      <c r="P7" s="1"/>
      <c r="Q7" s="1"/>
      <c r="R7" s="1"/>
      <c r="S7" s="37" t="s">
        <v>9</v>
      </c>
    </row>
    <row r="8" spans="1:19" ht="12.75">
      <c r="A8" s="1">
        <v>7</v>
      </c>
      <c r="B8" s="95" t="s">
        <v>244</v>
      </c>
      <c r="C8" s="27"/>
      <c r="D8" s="43"/>
      <c r="E8" s="11"/>
      <c r="F8" s="1"/>
      <c r="G8" s="2"/>
      <c r="H8" s="8">
        <v>7</v>
      </c>
      <c r="I8" s="85" t="s">
        <v>245</v>
      </c>
      <c r="J8" s="27"/>
      <c r="K8" s="8"/>
      <c r="L8" s="15"/>
      <c r="M8" s="11"/>
      <c r="N8" s="1"/>
      <c r="O8" s="1"/>
      <c r="P8" s="1"/>
      <c r="Q8" s="1"/>
      <c r="R8" s="1"/>
      <c r="S8" s="1"/>
    </row>
    <row r="9" spans="1:19" ht="12.75">
      <c r="A9" s="1">
        <v>8</v>
      </c>
      <c r="B9" s="92" t="s">
        <v>246</v>
      </c>
      <c r="C9" s="27"/>
      <c r="D9" s="43"/>
      <c r="E9" s="11"/>
      <c r="F9" s="1"/>
      <c r="G9" s="2"/>
      <c r="H9" s="8">
        <v>8</v>
      </c>
      <c r="I9" s="85" t="s">
        <v>247</v>
      </c>
      <c r="J9" s="27"/>
      <c r="K9" s="8"/>
      <c r="L9" s="15"/>
      <c r="M9" s="11"/>
      <c r="N9" s="1"/>
      <c r="O9" s="1"/>
      <c r="P9" s="1"/>
      <c r="Q9" s="1"/>
      <c r="S9" s="1"/>
    </row>
    <row r="10" spans="1:19" ht="12.75">
      <c r="A10" s="1">
        <v>9</v>
      </c>
      <c r="B10" s="95" t="s">
        <v>248</v>
      </c>
      <c r="C10" s="27"/>
      <c r="D10" s="43"/>
      <c r="E10" s="11"/>
      <c r="F10" s="1"/>
      <c r="G10" s="2"/>
      <c r="H10" s="8">
        <v>9</v>
      </c>
      <c r="I10" s="85" t="s">
        <v>249</v>
      </c>
      <c r="K10" s="8"/>
      <c r="L10" s="15"/>
      <c r="M10" s="11"/>
      <c r="N10" s="1"/>
      <c r="O10" s="1"/>
      <c r="P10" s="41" t="s">
        <v>143</v>
      </c>
      <c r="Q10" s="41" t="s">
        <v>142</v>
      </c>
      <c r="R10" s="41" t="s">
        <v>144</v>
      </c>
      <c r="S10" s="41" t="s">
        <v>145</v>
      </c>
    </row>
    <row r="11" spans="1:19" ht="12.75">
      <c r="A11" s="1">
        <v>10</v>
      </c>
      <c r="B11" s="95" t="s">
        <v>250</v>
      </c>
      <c r="C11" s="27"/>
      <c r="D11" s="43"/>
      <c r="E11" s="11"/>
      <c r="F11" s="1"/>
      <c r="G11" s="2"/>
      <c r="H11" s="8">
        <v>10</v>
      </c>
      <c r="I11" s="85" t="s">
        <v>251</v>
      </c>
      <c r="J11" s="27"/>
      <c r="K11" s="8"/>
      <c r="L11" s="15"/>
      <c r="M11" s="11"/>
      <c r="N11" s="1"/>
      <c r="O11" s="18"/>
      <c r="P11" s="18"/>
      <c r="Q11" s="18"/>
      <c r="R11" s="18"/>
      <c r="S11" s="18"/>
    </row>
    <row r="12" spans="1:22" ht="13.5" thickBot="1">
      <c r="A12" s="1">
        <v>11</v>
      </c>
      <c r="B12" s="92" t="s">
        <v>252</v>
      </c>
      <c r="C12" s="27"/>
      <c r="D12" s="43"/>
      <c r="E12" s="11"/>
      <c r="F12" s="1"/>
      <c r="G12" s="2"/>
      <c r="H12" s="8">
        <v>11</v>
      </c>
      <c r="I12" s="85" t="s">
        <v>253</v>
      </c>
      <c r="J12" s="27">
        <v>1</v>
      </c>
      <c r="K12" s="8"/>
      <c r="L12" s="15"/>
      <c r="M12" s="11"/>
      <c r="N12" s="1"/>
      <c r="O12" s="18" t="s">
        <v>132</v>
      </c>
      <c r="P12" s="18"/>
      <c r="Q12" s="18"/>
      <c r="R12" s="18"/>
      <c r="S12" s="18">
        <v>33</v>
      </c>
      <c r="T12" s="49"/>
      <c r="U12" s="49"/>
      <c r="V12" s="49"/>
    </row>
    <row r="13" spans="1:22" ht="15">
      <c r="A13" s="1">
        <v>12</v>
      </c>
      <c r="B13" s="50" t="s">
        <v>254</v>
      </c>
      <c r="C13" s="27"/>
      <c r="D13" s="43"/>
      <c r="E13" s="11"/>
      <c r="F13" s="1"/>
      <c r="G13" s="2"/>
      <c r="H13" s="8"/>
      <c r="K13" s="8"/>
      <c r="L13" s="40" t="s">
        <v>268</v>
      </c>
      <c r="M13" s="11"/>
      <c r="N13" s="1"/>
      <c r="O13" s="86" t="s">
        <v>133</v>
      </c>
      <c r="P13" s="86">
        <v>0</v>
      </c>
      <c r="Q13" s="86">
        <v>1</v>
      </c>
      <c r="R13" s="86">
        <f aca="true" t="shared" si="0" ref="R13:R21">SUM(P13:Q13)</f>
        <v>1</v>
      </c>
      <c r="S13" s="86">
        <f aca="true" t="shared" si="1" ref="S13:S21">S12+R13</f>
        <v>34</v>
      </c>
      <c r="T13" s="49"/>
      <c r="U13" s="49"/>
      <c r="V13" s="49"/>
    </row>
    <row r="14" spans="1:22" ht="12.75">
      <c r="A14" s="1">
        <v>13</v>
      </c>
      <c r="B14" s="95" t="s">
        <v>255</v>
      </c>
      <c r="C14" s="27">
        <v>1</v>
      </c>
      <c r="D14" s="43"/>
      <c r="E14" s="11"/>
      <c r="F14" s="1"/>
      <c r="G14" s="2"/>
      <c r="H14" s="8"/>
      <c r="J14" s="93"/>
      <c r="K14" s="8"/>
      <c r="L14" s="2"/>
      <c r="M14" s="16"/>
      <c r="N14" s="1"/>
      <c r="O14" s="18" t="s">
        <v>134</v>
      </c>
      <c r="P14" s="18">
        <v>-4</v>
      </c>
      <c r="Q14" s="18">
        <v>1</v>
      </c>
      <c r="R14" s="18">
        <f t="shared" si="0"/>
        <v>-3</v>
      </c>
      <c r="S14" s="18">
        <f t="shared" si="1"/>
        <v>31</v>
      </c>
      <c r="T14" s="49"/>
      <c r="U14" s="49"/>
      <c r="V14" s="49"/>
    </row>
    <row r="15" spans="1:22" ht="12.75">
      <c r="A15" s="1">
        <v>14</v>
      </c>
      <c r="B15" s="95" t="s">
        <v>256</v>
      </c>
      <c r="C15" s="27"/>
      <c r="D15" s="43"/>
      <c r="E15" s="11"/>
      <c r="F15" s="1"/>
      <c r="G15" s="2"/>
      <c r="H15" s="8"/>
      <c r="J15" s="9"/>
      <c r="K15" s="8"/>
      <c r="L15" s="85"/>
      <c r="M15" s="9"/>
      <c r="O15" s="18" t="s">
        <v>135</v>
      </c>
      <c r="P15" s="18">
        <v>0</v>
      </c>
      <c r="Q15" s="18">
        <v>0</v>
      </c>
      <c r="R15" s="18">
        <f t="shared" si="0"/>
        <v>0</v>
      </c>
      <c r="S15" s="18">
        <f t="shared" si="1"/>
        <v>31</v>
      </c>
      <c r="T15" s="49"/>
      <c r="U15" s="49"/>
      <c r="V15" s="49"/>
    </row>
    <row r="16" spans="1:22" ht="12.75">
      <c r="A16" s="1">
        <v>15</v>
      </c>
      <c r="B16" s="95" t="s">
        <v>257</v>
      </c>
      <c r="C16" s="27"/>
      <c r="D16" s="43"/>
      <c r="E16" s="11"/>
      <c r="F16" s="1"/>
      <c r="G16" s="2"/>
      <c r="H16" s="8"/>
      <c r="I16" s="85"/>
      <c r="J16" s="28"/>
      <c r="K16" s="8"/>
      <c r="L16" s="85"/>
      <c r="M16" s="16"/>
      <c r="O16" s="18" t="s">
        <v>136</v>
      </c>
      <c r="P16" s="18">
        <v>0</v>
      </c>
      <c r="Q16" s="18">
        <v>0</v>
      </c>
      <c r="R16" s="18">
        <f t="shared" si="0"/>
        <v>0</v>
      </c>
      <c r="S16" s="18">
        <f t="shared" si="1"/>
        <v>31</v>
      </c>
      <c r="T16" s="49"/>
      <c r="U16" s="49"/>
      <c r="V16" s="49"/>
    </row>
    <row r="17" spans="1:22" ht="12.75">
      <c r="A17" s="1">
        <v>16</v>
      </c>
      <c r="B17" s="95" t="s">
        <v>258</v>
      </c>
      <c r="C17" s="27"/>
      <c r="D17" s="43"/>
      <c r="E17" s="11"/>
      <c r="F17" s="1"/>
      <c r="G17" s="2"/>
      <c r="H17" s="8"/>
      <c r="I17" s="85"/>
      <c r="J17" s="9"/>
      <c r="K17" s="8"/>
      <c r="L17" s="90"/>
      <c r="M17" s="16"/>
      <c r="O17" s="18" t="s">
        <v>137</v>
      </c>
      <c r="P17" s="18">
        <v>-4</v>
      </c>
      <c r="Q17" s="18">
        <v>0</v>
      </c>
      <c r="R17" s="18">
        <f t="shared" si="0"/>
        <v>-4</v>
      </c>
      <c r="S17" s="18">
        <f t="shared" si="1"/>
        <v>27</v>
      </c>
      <c r="T17" s="49"/>
      <c r="U17" s="49"/>
      <c r="V17" s="49"/>
    </row>
    <row r="18" spans="1:22" ht="12.75">
      <c r="A18" s="1">
        <v>17</v>
      </c>
      <c r="B18" s="95" t="s">
        <v>259</v>
      </c>
      <c r="C18" s="27"/>
      <c r="D18" s="43"/>
      <c r="E18" s="11"/>
      <c r="F18" s="1"/>
      <c r="G18" s="2"/>
      <c r="H18" s="8"/>
      <c r="I18" s="85"/>
      <c r="J18" s="9"/>
      <c r="K18" s="8"/>
      <c r="L18" s="90"/>
      <c r="M18" s="16"/>
      <c r="O18" s="18" t="s">
        <v>138</v>
      </c>
      <c r="P18" s="18">
        <v>-2</v>
      </c>
      <c r="Q18" s="18">
        <v>13</v>
      </c>
      <c r="R18" s="18">
        <f t="shared" si="0"/>
        <v>11</v>
      </c>
      <c r="S18" s="18">
        <f t="shared" si="1"/>
        <v>38</v>
      </c>
      <c r="T18" s="49"/>
      <c r="U18" s="49"/>
      <c r="V18" s="49"/>
    </row>
    <row r="19" spans="1:22" ht="12.75">
      <c r="A19" s="1">
        <v>18</v>
      </c>
      <c r="B19" s="85" t="s">
        <v>260</v>
      </c>
      <c r="C19" s="1"/>
      <c r="D19" s="43"/>
      <c r="E19" s="11"/>
      <c r="F19" s="1"/>
      <c r="G19" s="2"/>
      <c r="H19" s="8"/>
      <c r="I19" s="85"/>
      <c r="J19" s="9"/>
      <c r="K19" s="8"/>
      <c r="L19" s="85"/>
      <c r="M19" s="16"/>
      <c r="O19" s="18" t="s">
        <v>139</v>
      </c>
      <c r="P19" s="18">
        <v>-2</v>
      </c>
      <c r="Q19" s="18">
        <v>0</v>
      </c>
      <c r="R19" s="18">
        <f t="shared" si="0"/>
        <v>-2</v>
      </c>
      <c r="S19" s="18">
        <f t="shared" si="1"/>
        <v>36</v>
      </c>
      <c r="T19" s="49"/>
      <c r="U19" s="49"/>
      <c r="V19" s="49"/>
    </row>
    <row r="20" spans="1:22" ht="12.75">
      <c r="A20" s="1">
        <v>19</v>
      </c>
      <c r="B20" s="50" t="s">
        <v>261</v>
      </c>
      <c r="C20" s="27"/>
      <c r="D20" s="43"/>
      <c r="E20" s="11"/>
      <c r="F20" s="1"/>
      <c r="G20" s="2"/>
      <c r="H20" s="8"/>
      <c r="I20" s="90"/>
      <c r="J20" s="9"/>
      <c r="K20" s="8"/>
      <c r="L20" s="15"/>
      <c r="M20" s="16"/>
      <c r="O20" s="18" t="s">
        <v>140</v>
      </c>
      <c r="P20" s="18">
        <v>-4</v>
      </c>
      <c r="Q20" s="18">
        <v>1</v>
      </c>
      <c r="R20" s="18">
        <f t="shared" si="0"/>
        <v>-3</v>
      </c>
      <c r="S20" s="18">
        <f t="shared" si="1"/>
        <v>33</v>
      </c>
      <c r="T20" s="49"/>
      <c r="U20" s="49"/>
      <c r="V20" s="49"/>
    </row>
    <row r="21" spans="1:22" ht="12.75">
      <c r="A21" s="1">
        <v>20</v>
      </c>
      <c r="B21" s="92" t="s">
        <v>262</v>
      </c>
      <c r="C21" s="27"/>
      <c r="D21" s="43"/>
      <c r="E21" s="11"/>
      <c r="F21" s="1"/>
      <c r="G21" s="2"/>
      <c r="H21" s="8"/>
      <c r="I21" s="85"/>
      <c r="J21" s="9"/>
      <c r="K21" s="8"/>
      <c r="L21" s="13"/>
      <c r="M21" s="16"/>
      <c r="O21" s="18" t="s">
        <v>141</v>
      </c>
      <c r="P21" s="18">
        <v>-2</v>
      </c>
      <c r="Q21" s="18">
        <v>0</v>
      </c>
      <c r="R21" s="18">
        <f t="shared" si="0"/>
        <v>-2</v>
      </c>
      <c r="S21" s="18">
        <f t="shared" si="1"/>
        <v>31</v>
      </c>
      <c r="T21" s="49"/>
      <c r="U21" s="49"/>
      <c r="V21" s="49"/>
    </row>
    <row r="22" spans="1:22" ht="12.75">
      <c r="A22" s="1">
        <v>21</v>
      </c>
      <c r="B22" s="95" t="s">
        <v>263</v>
      </c>
      <c r="C22" s="27"/>
      <c r="D22" s="43"/>
      <c r="E22" s="11"/>
      <c r="F22" s="1"/>
      <c r="G22" s="2"/>
      <c r="H22" s="8"/>
      <c r="I22" s="85"/>
      <c r="J22" s="9"/>
      <c r="K22" s="8"/>
      <c r="L22" s="13"/>
      <c r="M22" s="16"/>
      <c r="O22" s="18"/>
      <c r="P22" s="18"/>
      <c r="Q22" s="18"/>
      <c r="R22" s="18"/>
      <c r="S22" s="18"/>
      <c r="T22" s="49"/>
      <c r="U22" s="49"/>
      <c r="V22" s="49"/>
    </row>
    <row r="23" spans="1:22" ht="12.75">
      <c r="A23" s="1">
        <v>22</v>
      </c>
      <c r="B23" s="50" t="s">
        <v>264</v>
      </c>
      <c r="C23" s="27"/>
      <c r="D23" s="43"/>
      <c r="E23" s="11"/>
      <c r="F23" s="1"/>
      <c r="G23" s="2"/>
      <c r="H23" s="8"/>
      <c r="I23" s="85"/>
      <c r="J23" s="9"/>
      <c r="K23" s="8"/>
      <c r="L23" s="13"/>
      <c r="M23" s="16"/>
      <c r="O23" s="1"/>
      <c r="P23" s="1"/>
      <c r="Q23" s="1"/>
      <c r="R23" s="1"/>
      <c r="S23" s="1"/>
      <c r="T23" s="49"/>
      <c r="U23" s="49"/>
      <c r="V23" s="49"/>
    </row>
    <row r="24" spans="1:22" ht="12.75">
      <c r="A24" s="1">
        <v>23</v>
      </c>
      <c r="B24" s="95" t="s">
        <v>265</v>
      </c>
      <c r="C24" s="27"/>
      <c r="D24" s="43"/>
      <c r="E24" s="11"/>
      <c r="F24" s="1"/>
      <c r="G24" s="2"/>
      <c r="H24" s="8"/>
      <c r="I24" s="85"/>
      <c r="J24" s="9"/>
      <c r="K24" s="8"/>
      <c r="L24" s="13"/>
      <c r="M24" s="16"/>
      <c r="O24" s="1"/>
      <c r="P24" s="1"/>
      <c r="Q24" s="1"/>
      <c r="R24" s="1"/>
      <c r="S24" s="1"/>
      <c r="T24" s="49"/>
      <c r="U24" s="49"/>
      <c r="V24" s="49"/>
    </row>
    <row r="25" spans="1:22" ht="12.75">
      <c r="A25" s="1">
        <v>24</v>
      </c>
      <c r="B25" s="95" t="s">
        <v>266</v>
      </c>
      <c r="C25" s="27"/>
      <c r="D25" s="43"/>
      <c r="E25" s="11"/>
      <c r="F25" s="1"/>
      <c r="H25" s="8"/>
      <c r="I25" s="85"/>
      <c r="J25" s="9"/>
      <c r="K25" s="8"/>
      <c r="L25" s="13"/>
      <c r="M25" s="16"/>
      <c r="O25" s="1"/>
      <c r="P25" s="1"/>
      <c r="Q25" s="1"/>
      <c r="R25" s="1"/>
      <c r="S25" s="1"/>
      <c r="T25" s="49"/>
      <c r="U25" s="49"/>
      <c r="V25" s="49"/>
    </row>
    <row r="26" spans="1:22" ht="12.75">
      <c r="A26" s="1">
        <v>25</v>
      </c>
      <c r="B26" s="95" t="s">
        <v>267</v>
      </c>
      <c r="C26" s="27"/>
      <c r="D26" s="43"/>
      <c r="E26" s="11"/>
      <c r="F26" s="1"/>
      <c r="H26" s="8"/>
      <c r="I26" s="13"/>
      <c r="J26" s="9"/>
      <c r="K26" s="8"/>
      <c r="M26" s="16"/>
      <c r="O26" s="1"/>
      <c r="P26" s="1"/>
      <c r="Q26" s="1"/>
      <c r="R26" s="1"/>
      <c r="S26" s="1"/>
      <c r="T26" s="49"/>
      <c r="U26" s="49"/>
      <c r="V26" s="49"/>
    </row>
    <row r="27" spans="1:22" ht="12.75">
      <c r="A27" s="1">
        <v>26</v>
      </c>
      <c r="B27" s="95" t="s">
        <v>269</v>
      </c>
      <c r="C27" s="27"/>
      <c r="D27" s="43"/>
      <c r="E27" s="11"/>
      <c r="F27" s="1"/>
      <c r="H27" s="8"/>
      <c r="I27" s="13"/>
      <c r="J27" s="9"/>
      <c r="K27" s="8"/>
      <c r="L27" s="13"/>
      <c r="M27" s="16"/>
      <c r="O27" s="1"/>
      <c r="P27" s="1"/>
      <c r="Q27" s="1"/>
      <c r="R27" s="1"/>
      <c r="S27" s="1"/>
      <c r="T27" s="49"/>
      <c r="U27" s="49"/>
      <c r="V27" s="49"/>
    </row>
    <row r="28" spans="1:19" ht="12.75">
      <c r="A28" s="1">
        <v>27</v>
      </c>
      <c r="B28" s="95" t="s">
        <v>270</v>
      </c>
      <c r="C28" s="27">
        <v>1</v>
      </c>
      <c r="D28" s="43"/>
      <c r="E28" s="11"/>
      <c r="F28" s="1"/>
      <c r="H28" s="8"/>
      <c r="I28" s="13"/>
      <c r="J28" s="9"/>
      <c r="K28" s="8"/>
      <c r="L28" s="13"/>
      <c r="M28" s="16"/>
      <c r="O28" s="1"/>
      <c r="P28" s="1"/>
      <c r="Q28" s="1"/>
      <c r="R28" s="1"/>
      <c r="S28" s="1"/>
    </row>
    <row r="29" spans="1:19" ht="12.75">
      <c r="A29" s="1">
        <v>28</v>
      </c>
      <c r="B29" s="95" t="s">
        <v>271</v>
      </c>
      <c r="C29" s="27">
        <v>1</v>
      </c>
      <c r="D29" s="43"/>
      <c r="E29" s="11"/>
      <c r="F29" s="1"/>
      <c r="H29" s="8"/>
      <c r="I29" s="13"/>
      <c r="J29" s="9"/>
      <c r="K29" s="8"/>
      <c r="L29" s="13"/>
      <c r="M29" s="16"/>
      <c r="O29" s="1"/>
      <c r="P29" s="1"/>
      <c r="Q29" s="1"/>
      <c r="R29" s="1"/>
      <c r="S29" s="1"/>
    </row>
    <row r="30" spans="1:19" ht="12.75">
      <c r="A30" s="1">
        <v>29</v>
      </c>
      <c r="B30" s="50" t="s">
        <v>272</v>
      </c>
      <c r="C30" s="27"/>
      <c r="D30" s="43"/>
      <c r="E30" s="11"/>
      <c r="G30" s="1"/>
      <c r="H30" s="8"/>
      <c r="I30" s="13"/>
      <c r="J30" s="9"/>
      <c r="K30" s="8"/>
      <c r="L30" s="13"/>
      <c r="M30" s="16"/>
      <c r="O30" s="1"/>
      <c r="P30" s="1"/>
      <c r="Q30" s="1"/>
      <c r="R30" s="1"/>
      <c r="S30" s="1"/>
    </row>
    <row r="31" spans="1:19" ht="12.75">
      <c r="A31" s="1">
        <v>30</v>
      </c>
      <c r="B31" s="50" t="s">
        <v>273</v>
      </c>
      <c r="C31" s="27"/>
      <c r="D31" s="43"/>
      <c r="E31" s="11"/>
      <c r="G31" s="1"/>
      <c r="H31" s="8"/>
      <c r="I31" s="13"/>
      <c r="J31" s="9"/>
      <c r="K31" s="8"/>
      <c r="L31" s="13"/>
      <c r="M31" s="16"/>
      <c r="O31" s="1"/>
      <c r="P31" s="1"/>
      <c r="Q31" s="1"/>
      <c r="R31" s="1"/>
      <c r="S31" s="1"/>
    </row>
    <row r="32" spans="1:19" ht="12.75">
      <c r="A32" s="1">
        <v>31</v>
      </c>
      <c r="B32" s="95" t="s">
        <v>274</v>
      </c>
      <c r="C32" s="27"/>
      <c r="D32" s="43"/>
      <c r="E32" s="11"/>
      <c r="G32" s="1"/>
      <c r="H32" s="8"/>
      <c r="I32" s="13"/>
      <c r="J32" s="9"/>
      <c r="K32" s="8"/>
      <c r="L32" s="13"/>
      <c r="M32" s="16"/>
      <c r="O32" s="1"/>
      <c r="P32" s="1"/>
      <c r="Q32" s="1"/>
      <c r="R32" s="1"/>
      <c r="S32" s="1"/>
    </row>
    <row r="33" spans="1:19" ht="12.75">
      <c r="A33" s="1">
        <v>32</v>
      </c>
      <c r="B33" s="50" t="s">
        <v>275</v>
      </c>
      <c r="C33" s="27"/>
      <c r="D33" s="43"/>
      <c r="E33" s="11"/>
      <c r="G33" s="1"/>
      <c r="H33" s="8"/>
      <c r="I33" s="13"/>
      <c r="J33" s="9"/>
      <c r="K33" s="8"/>
      <c r="L33" s="13"/>
      <c r="M33" s="16"/>
      <c r="O33" s="1"/>
      <c r="P33" s="1"/>
      <c r="Q33" s="1"/>
      <c r="R33" s="1"/>
      <c r="S33" s="1"/>
    </row>
    <row r="34" spans="1:19" ht="12.75">
      <c r="A34" s="1">
        <v>33</v>
      </c>
      <c r="B34" s="95" t="s">
        <v>276</v>
      </c>
      <c r="C34" s="27"/>
      <c r="D34" s="43"/>
      <c r="E34" s="11"/>
      <c r="G34" s="1"/>
      <c r="H34" s="8"/>
      <c r="I34" s="13"/>
      <c r="J34" s="9"/>
      <c r="K34" s="8"/>
      <c r="M34" s="16"/>
      <c r="O34" s="1"/>
      <c r="P34" s="1"/>
      <c r="Q34" s="1"/>
      <c r="R34" s="1"/>
      <c r="S34" s="1"/>
    </row>
    <row r="35" spans="1:19" ht="12.75">
      <c r="A35" s="1"/>
      <c r="B35" s="95"/>
      <c r="C35" s="1"/>
      <c r="D35" s="43"/>
      <c r="E35" s="11"/>
      <c r="G35" s="1"/>
      <c r="H35" s="8"/>
      <c r="I35" s="13"/>
      <c r="J35" s="9"/>
      <c r="K35" s="8"/>
      <c r="L35" s="13"/>
      <c r="M35" s="16"/>
      <c r="O35" s="1"/>
      <c r="P35" s="1"/>
      <c r="Q35" s="1"/>
      <c r="R35" s="1"/>
      <c r="S35" s="1"/>
    </row>
    <row r="36" spans="1:19" ht="12.75">
      <c r="A36" s="1"/>
      <c r="B36" s="95"/>
      <c r="C36" s="1"/>
      <c r="D36" s="43"/>
      <c r="E36" s="11"/>
      <c r="G36" s="1"/>
      <c r="H36" s="8"/>
      <c r="I36" s="13"/>
      <c r="J36" s="9"/>
      <c r="K36" s="8"/>
      <c r="L36" s="18"/>
      <c r="M36" s="16"/>
      <c r="O36" s="1"/>
      <c r="P36" s="1"/>
      <c r="Q36" s="1"/>
      <c r="S36" s="1"/>
    </row>
    <row r="37" spans="1:19" ht="12.75">
      <c r="A37" s="1"/>
      <c r="B37" s="19"/>
      <c r="C37" s="1"/>
      <c r="D37" s="43"/>
      <c r="E37" s="11"/>
      <c r="G37" s="1"/>
      <c r="H37" s="8"/>
      <c r="I37" s="13"/>
      <c r="J37" s="9"/>
      <c r="K37" s="8"/>
      <c r="L37" s="18"/>
      <c r="M37" s="16"/>
      <c r="O37" s="1"/>
      <c r="P37" s="1"/>
      <c r="Q37" s="1"/>
      <c r="S37" s="1"/>
    </row>
    <row r="38" spans="4:5" ht="12.75">
      <c r="D38" s="2"/>
      <c r="E38" s="2"/>
    </row>
  </sheetData>
  <sheetProtection/>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9.140625" defaultRowHeight="12.75"/>
  <cols>
    <col min="1" max="1" width="16.7109375" style="0" customWidth="1"/>
    <col min="2" max="2" width="20.00390625" style="0" customWidth="1"/>
    <col min="3" max="3" width="5.421875" style="0" customWidth="1"/>
    <col min="4" max="4" width="6.28125" style="0" customWidth="1"/>
    <col min="5" max="5" width="21.7109375" style="0" customWidth="1"/>
    <col min="6" max="6" width="5.7109375" style="0" customWidth="1"/>
    <col min="7" max="7" width="17.57421875" style="0" customWidth="1"/>
    <col min="8" max="8" width="5.140625" style="0" customWidth="1"/>
    <col min="9" max="9" width="16.28125" style="0" customWidth="1"/>
    <col min="10" max="10" width="6.57421875" style="0" customWidth="1"/>
    <col min="11" max="11" width="7.28125" style="0" customWidth="1"/>
    <col min="12" max="12" width="26.8515625" style="0" customWidth="1"/>
    <col min="13" max="13" width="7.28125" style="0" customWidth="1"/>
    <col min="15" max="15" width="15.8515625" style="0" customWidth="1"/>
    <col min="16" max="16" width="6.140625" style="0" customWidth="1"/>
    <col min="17" max="17" width="6.7109375" style="0" customWidth="1"/>
    <col min="18" max="18" width="21.00390625" style="0" customWidth="1"/>
    <col min="19" max="19" width="20.7109375" style="0" customWidth="1"/>
    <col min="20" max="20" width="20.00390625" style="0" customWidth="1"/>
  </cols>
  <sheetData>
    <row r="1" spans="1:21" ht="92.25" customHeight="1">
      <c r="A1" s="105" t="s">
        <v>338</v>
      </c>
      <c r="B1" s="4" t="s">
        <v>279</v>
      </c>
      <c r="C1" s="29" t="s">
        <v>4</v>
      </c>
      <c r="D1" s="6"/>
      <c r="E1" s="7" t="s">
        <v>280</v>
      </c>
      <c r="F1" s="3"/>
      <c r="G1" s="4" t="s">
        <v>0</v>
      </c>
      <c r="H1" s="6"/>
      <c r="I1" s="12" t="s">
        <v>281</v>
      </c>
      <c r="J1" s="29" t="s">
        <v>4</v>
      </c>
      <c r="K1" s="6"/>
      <c r="L1" s="12" t="s">
        <v>282</v>
      </c>
      <c r="M1" s="30" t="s">
        <v>4</v>
      </c>
      <c r="N1" s="20" t="s">
        <v>283</v>
      </c>
      <c r="O1" s="23" t="s">
        <v>1</v>
      </c>
      <c r="P1" s="32" t="s">
        <v>2</v>
      </c>
      <c r="Q1" s="33" t="s">
        <v>3</v>
      </c>
      <c r="R1" s="55" t="s">
        <v>5</v>
      </c>
      <c r="S1" s="55" t="s">
        <v>284</v>
      </c>
      <c r="T1" s="34" t="s">
        <v>6</v>
      </c>
      <c r="U1" s="15"/>
    </row>
    <row r="2" spans="1:21" ht="12.75">
      <c r="A2" s="96">
        <v>1</v>
      </c>
      <c r="B2" s="95" t="s">
        <v>285</v>
      </c>
      <c r="C2" s="27"/>
      <c r="D2" s="8"/>
      <c r="E2" s="9"/>
      <c r="F2" s="1"/>
      <c r="G2" s="90"/>
      <c r="H2" s="8">
        <v>1</v>
      </c>
      <c r="I2" s="84" t="s">
        <v>262</v>
      </c>
      <c r="J2" s="14"/>
      <c r="K2" s="8">
        <v>1</v>
      </c>
      <c r="L2" s="95" t="s">
        <v>321</v>
      </c>
      <c r="M2" s="17"/>
      <c r="N2" s="5">
        <f>C14+C23+C31+C34+C36+J3</f>
        <v>6</v>
      </c>
      <c r="O2" s="35">
        <v>13</v>
      </c>
      <c r="P2" s="3">
        <f>SUM(N2:O2)</f>
        <v>19</v>
      </c>
      <c r="Q2" s="3">
        <f>H4+K9</f>
        <v>11</v>
      </c>
      <c r="R2" s="26">
        <f>A36+K9</f>
        <v>43</v>
      </c>
      <c r="S2" s="25">
        <f>A36+H4+K9</f>
        <v>46</v>
      </c>
      <c r="T2" s="39">
        <v>3</v>
      </c>
      <c r="U2" s="15"/>
    </row>
    <row r="3" spans="1:21" ht="12.75">
      <c r="A3" s="96">
        <v>2</v>
      </c>
      <c r="B3" s="50" t="s">
        <v>246</v>
      </c>
      <c r="C3" s="27"/>
      <c r="D3" s="98"/>
      <c r="E3" s="9"/>
      <c r="F3" s="1"/>
      <c r="G3" s="90"/>
      <c r="H3" s="8">
        <v>2</v>
      </c>
      <c r="I3" s="95" t="s">
        <v>319</v>
      </c>
      <c r="J3" s="27">
        <v>1</v>
      </c>
      <c r="K3" s="8">
        <v>2</v>
      </c>
      <c r="L3" s="90" t="s">
        <v>322</v>
      </c>
      <c r="M3" s="99"/>
      <c r="O3" s="1"/>
      <c r="P3" s="1"/>
      <c r="Q3" s="1"/>
      <c r="R3" s="1"/>
      <c r="S3" s="1"/>
      <c r="U3" s="15"/>
    </row>
    <row r="4" spans="1:21" ht="12.75">
      <c r="A4" s="96">
        <v>3</v>
      </c>
      <c r="B4" s="97" t="s">
        <v>306</v>
      </c>
      <c r="C4" s="27"/>
      <c r="D4" s="98"/>
      <c r="E4" s="9"/>
      <c r="F4" s="1"/>
      <c r="G4" s="90"/>
      <c r="H4" s="8">
        <v>3</v>
      </c>
      <c r="I4" s="15" t="s">
        <v>320</v>
      </c>
      <c r="J4" s="28"/>
      <c r="K4" s="8">
        <v>3</v>
      </c>
      <c r="L4" s="92" t="s">
        <v>245</v>
      </c>
      <c r="M4" s="99"/>
      <c r="N4" s="1"/>
      <c r="O4" s="1"/>
      <c r="P4" s="1"/>
      <c r="Q4" s="1"/>
      <c r="S4" s="1"/>
      <c r="T4" s="13"/>
      <c r="U4" s="15"/>
    </row>
    <row r="5" spans="1:21" ht="12.75">
      <c r="A5" s="96">
        <v>4</v>
      </c>
      <c r="B5" s="97" t="s">
        <v>307</v>
      </c>
      <c r="C5" s="27"/>
      <c r="D5" s="98"/>
      <c r="E5" s="9"/>
      <c r="F5" s="1"/>
      <c r="G5" s="90"/>
      <c r="H5" s="8"/>
      <c r="K5" s="8">
        <v>4</v>
      </c>
      <c r="L5" s="85" t="s">
        <v>323</v>
      </c>
      <c r="M5" s="99"/>
      <c r="N5" s="1"/>
      <c r="O5" s="1"/>
      <c r="P5" s="1"/>
      <c r="Q5" s="1"/>
      <c r="S5" s="36" t="s">
        <v>7</v>
      </c>
      <c r="U5" s="15"/>
    </row>
    <row r="6" spans="1:21" ht="12.75">
      <c r="A6" s="96">
        <v>5</v>
      </c>
      <c r="B6" s="92" t="s">
        <v>308</v>
      </c>
      <c r="C6" s="27"/>
      <c r="D6" s="98"/>
      <c r="E6" s="9"/>
      <c r="F6" s="1"/>
      <c r="G6" s="2"/>
      <c r="H6" s="8"/>
      <c r="I6" s="13"/>
      <c r="J6" s="9"/>
      <c r="K6" s="8">
        <v>5</v>
      </c>
      <c r="L6" s="85" t="s">
        <v>324</v>
      </c>
      <c r="M6" s="99"/>
      <c r="N6" s="1"/>
      <c r="O6" s="1"/>
      <c r="P6" s="1"/>
      <c r="Q6" s="1"/>
      <c r="R6" s="1"/>
      <c r="S6" s="38" t="s">
        <v>8</v>
      </c>
      <c r="U6" s="15"/>
    </row>
    <row r="7" spans="1:21" ht="12.75">
      <c r="A7" s="96">
        <v>6</v>
      </c>
      <c r="B7" s="95" t="s">
        <v>286</v>
      </c>
      <c r="C7" s="27"/>
      <c r="D7" s="8"/>
      <c r="E7" s="9"/>
      <c r="F7" s="1"/>
      <c r="G7" s="2"/>
      <c r="H7" s="10"/>
      <c r="I7" s="85"/>
      <c r="J7" s="9"/>
      <c r="K7" s="8">
        <v>6</v>
      </c>
      <c r="L7" s="85" t="s">
        <v>325</v>
      </c>
      <c r="M7" s="99"/>
      <c r="N7" s="1"/>
      <c r="O7" s="1"/>
      <c r="P7" s="1"/>
      <c r="Q7" s="1"/>
      <c r="R7" s="1"/>
      <c r="S7" s="37" t="s">
        <v>9</v>
      </c>
      <c r="U7" s="15"/>
    </row>
    <row r="8" spans="1:21" ht="12.75">
      <c r="A8" s="96">
        <v>7</v>
      </c>
      <c r="B8" s="95" t="s">
        <v>287</v>
      </c>
      <c r="C8" s="27"/>
      <c r="D8" s="8"/>
      <c r="E8" s="9"/>
      <c r="F8" s="1"/>
      <c r="G8" s="2"/>
      <c r="H8" s="10"/>
      <c r="I8" s="85"/>
      <c r="J8" s="9"/>
      <c r="K8" s="8">
        <v>7</v>
      </c>
      <c r="L8" s="85" t="s">
        <v>326</v>
      </c>
      <c r="M8" s="99"/>
      <c r="N8" s="1"/>
      <c r="O8" s="1"/>
      <c r="P8" s="1"/>
      <c r="Q8" s="1"/>
      <c r="R8" s="1"/>
      <c r="S8" s="1"/>
      <c r="U8" s="15"/>
    </row>
    <row r="9" spans="1:21" ht="12.75">
      <c r="A9" s="96">
        <v>8</v>
      </c>
      <c r="B9" s="95" t="s">
        <v>288</v>
      </c>
      <c r="C9" s="27"/>
      <c r="D9" s="8"/>
      <c r="E9" s="9"/>
      <c r="F9" s="1"/>
      <c r="G9" s="2"/>
      <c r="H9" s="10"/>
      <c r="I9" s="90"/>
      <c r="J9" s="9"/>
      <c r="K9" s="8">
        <v>8</v>
      </c>
      <c r="L9" s="85" t="s">
        <v>327</v>
      </c>
      <c r="M9" s="99"/>
      <c r="N9" s="1"/>
      <c r="O9" s="1"/>
      <c r="P9" s="1"/>
      <c r="Q9" s="1"/>
      <c r="S9" s="1"/>
      <c r="U9" s="15"/>
    </row>
    <row r="10" spans="1:21" ht="12.75">
      <c r="A10" s="96">
        <v>9</v>
      </c>
      <c r="B10" s="95" t="s">
        <v>289</v>
      </c>
      <c r="C10" s="27"/>
      <c r="D10" s="8"/>
      <c r="E10" s="9"/>
      <c r="F10" s="1"/>
      <c r="G10" s="2"/>
      <c r="H10" s="10"/>
      <c r="I10" s="15"/>
      <c r="J10" s="9"/>
      <c r="K10" s="8"/>
      <c r="L10" s="15"/>
      <c r="M10" s="11"/>
      <c r="N10" s="1"/>
      <c r="O10" s="1"/>
      <c r="U10" s="15"/>
    </row>
    <row r="11" spans="1:21" ht="12.75">
      <c r="A11" s="96">
        <v>10</v>
      </c>
      <c r="B11" s="95" t="s">
        <v>290</v>
      </c>
      <c r="C11" s="27"/>
      <c r="D11" s="8"/>
      <c r="E11" s="9"/>
      <c r="F11" s="1"/>
      <c r="G11" s="2"/>
      <c r="H11" s="8"/>
      <c r="I11" s="13"/>
      <c r="J11" s="9"/>
      <c r="K11" s="8"/>
      <c r="L11" s="90"/>
      <c r="M11" s="11"/>
      <c r="N11" s="1"/>
      <c r="O11" s="1"/>
      <c r="P11" s="1"/>
      <c r="Q11" s="1"/>
      <c r="R11" s="1"/>
      <c r="S11" s="1"/>
      <c r="U11" s="15"/>
    </row>
    <row r="12" spans="1:21" ht="12.75">
      <c r="A12" s="96">
        <v>11</v>
      </c>
      <c r="B12" s="95" t="s">
        <v>291</v>
      </c>
      <c r="C12" s="27"/>
      <c r="D12" s="8"/>
      <c r="E12" s="9"/>
      <c r="F12" s="1"/>
      <c r="G12" s="2"/>
      <c r="H12" s="8"/>
      <c r="I12" s="13"/>
      <c r="J12" s="9"/>
      <c r="K12" s="8"/>
      <c r="L12" s="90"/>
      <c r="M12" s="11"/>
      <c r="N12" s="1"/>
      <c r="O12" s="1"/>
      <c r="P12" s="41" t="s">
        <v>143</v>
      </c>
      <c r="Q12" s="41" t="s">
        <v>142</v>
      </c>
      <c r="R12" s="41" t="s">
        <v>144</v>
      </c>
      <c r="S12" s="41" t="s">
        <v>145</v>
      </c>
      <c r="U12" s="15"/>
    </row>
    <row r="13" spans="1:21" ht="13.5" thickBot="1">
      <c r="A13" s="96">
        <v>12</v>
      </c>
      <c r="B13" s="97" t="s">
        <v>317</v>
      </c>
      <c r="C13" s="27"/>
      <c r="D13" s="98"/>
      <c r="E13" s="9"/>
      <c r="F13" s="1"/>
      <c r="G13" s="2"/>
      <c r="H13" s="8"/>
      <c r="I13" s="13"/>
      <c r="J13" s="9"/>
      <c r="K13" s="8"/>
      <c r="L13" s="90"/>
      <c r="M13" s="11"/>
      <c r="N13" s="1"/>
      <c r="O13" s="1" t="s">
        <v>133</v>
      </c>
      <c r="P13" s="1"/>
      <c r="Q13" s="1"/>
      <c r="R13" s="1"/>
      <c r="S13" s="1">
        <v>35</v>
      </c>
      <c r="T13" s="1"/>
      <c r="U13" s="52"/>
    </row>
    <row r="14" spans="1:21" ht="12.75">
      <c r="A14" s="96">
        <v>13</v>
      </c>
      <c r="B14" s="95" t="s">
        <v>309</v>
      </c>
      <c r="C14" s="27">
        <v>1</v>
      </c>
      <c r="D14" s="98"/>
      <c r="E14" s="9"/>
      <c r="F14" s="1"/>
      <c r="G14" s="2"/>
      <c r="H14" s="8"/>
      <c r="I14" s="13"/>
      <c r="J14" s="9"/>
      <c r="K14" s="8"/>
      <c r="L14" s="85"/>
      <c r="M14" s="16"/>
      <c r="N14" s="1"/>
      <c r="O14" s="86" t="s">
        <v>134</v>
      </c>
      <c r="P14" s="86">
        <v>0</v>
      </c>
      <c r="Q14" s="86">
        <v>1</v>
      </c>
      <c r="R14" s="86">
        <f aca="true" t="shared" si="0" ref="R14:R21">SUM(P14:Q14)</f>
        <v>1</v>
      </c>
      <c r="S14" s="86">
        <f aca="true" t="shared" si="1" ref="S14:S21">S13+R14</f>
        <v>36</v>
      </c>
      <c r="T14" s="1"/>
      <c r="U14" s="52"/>
    </row>
    <row r="15" spans="1:21" ht="12.75">
      <c r="A15" s="96">
        <v>14</v>
      </c>
      <c r="B15" s="95" t="s">
        <v>292</v>
      </c>
      <c r="C15" s="27"/>
      <c r="D15" s="8"/>
      <c r="E15" s="9"/>
      <c r="F15" s="1"/>
      <c r="G15" s="2"/>
      <c r="H15" s="8"/>
      <c r="I15" s="13"/>
      <c r="J15" s="9"/>
      <c r="K15" s="8"/>
      <c r="L15" s="85"/>
      <c r="M15" s="9"/>
      <c r="O15" s="1" t="s">
        <v>135</v>
      </c>
      <c r="P15" s="1">
        <v>-2</v>
      </c>
      <c r="Q15" s="1">
        <v>0</v>
      </c>
      <c r="R15" s="1">
        <f t="shared" si="0"/>
        <v>-2</v>
      </c>
      <c r="S15" s="1">
        <f t="shared" si="1"/>
        <v>34</v>
      </c>
      <c r="T15" s="1"/>
      <c r="U15" s="52"/>
    </row>
    <row r="16" spans="1:21" ht="12.75">
      <c r="A16" s="96">
        <v>15</v>
      </c>
      <c r="B16" s="95" t="s">
        <v>293</v>
      </c>
      <c r="C16" s="27"/>
      <c r="D16" s="8"/>
      <c r="E16" s="9"/>
      <c r="F16" s="1"/>
      <c r="G16" s="2"/>
      <c r="H16" s="8"/>
      <c r="I16" s="13"/>
      <c r="J16" s="9"/>
      <c r="K16" s="8"/>
      <c r="L16" s="85"/>
      <c r="M16" s="16"/>
      <c r="O16" s="1" t="s">
        <v>136</v>
      </c>
      <c r="P16" s="1">
        <v>-1</v>
      </c>
      <c r="Q16" s="1">
        <v>0</v>
      </c>
      <c r="R16" s="1">
        <f t="shared" si="0"/>
        <v>-1</v>
      </c>
      <c r="S16" s="1">
        <f t="shared" si="1"/>
        <v>33</v>
      </c>
      <c r="T16" s="1"/>
      <c r="U16" s="52"/>
    </row>
    <row r="17" spans="1:21" ht="12.75">
      <c r="A17" s="96">
        <v>16</v>
      </c>
      <c r="B17" s="92" t="s">
        <v>121</v>
      </c>
      <c r="C17" s="27"/>
      <c r="D17" s="98"/>
      <c r="E17" s="9"/>
      <c r="F17" s="1"/>
      <c r="G17" s="2"/>
      <c r="H17" s="8"/>
      <c r="I17" s="13"/>
      <c r="J17" s="9"/>
      <c r="K17" s="8"/>
      <c r="L17" s="90"/>
      <c r="M17" s="16"/>
      <c r="O17" s="1" t="s">
        <v>137</v>
      </c>
      <c r="P17" s="1">
        <v>-1</v>
      </c>
      <c r="Q17" s="1">
        <v>0</v>
      </c>
      <c r="R17" s="1">
        <f t="shared" si="0"/>
        <v>-1</v>
      </c>
      <c r="S17" s="1">
        <f t="shared" si="1"/>
        <v>32</v>
      </c>
      <c r="T17" s="1"/>
      <c r="U17" s="52"/>
    </row>
    <row r="18" spans="1:21" ht="12.75">
      <c r="A18" s="96">
        <v>17</v>
      </c>
      <c r="B18" s="95" t="s">
        <v>294</v>
      </c>
      <c r="C18" s="27"/>
      <c r="D18" s="8"/>
      <c r="E18" s="9"/>
      <c r="F18" s="1"/>
      <c r="G18" s="2"/>
      <c r="H18" s="8"/>
      <c r="I18" s="13"/>
      <c r="J18" s="9"/>
      <c r="K18" s="8"/>
      <c r="L18" s="90"/>
      <c r="M18" s="16"/>
      <c r="O18" s="1" t="s">
        <v>138</v>
      </c>
      <c r="P18" s="1">
        <v>-6</v>
      </c>
      <c r="Q18" s="1">
        <v>10</v>
      </c>
      <c r="R18" s="1">
        <f t="shared" si="0"/>
        <v>4</v>
      </c>
      <c r="S18" s="1">
        <f t="shared" si="1"/>
        <v>36</v>
      </c>
      <c r="T18" s="1"/>
      <c r="U18" s="52"/>
    </row>
    <row r="19" spans="1:21" ht="12.75">
      <c r="A19" s="96">
        <v>18</v>
      </c>
      <c r="B19" s="97" t="s">
        <v>310</v>
      </c>
      <c r="C19" s="27"/>
      <c r="D19" s="98"/>
      <c r="E19" s="9"/>
      <c r="F19" s="1"/>
      <c r="G19" s="2"/>
      <c r="H19" s="8"/>
      <c r="I19" s="13"/>
      <c r="J19" s="9"/>
      <c r="K19" s="8"/>
      <c r="L19" s="13"/>
      <c r="M19" s="16"/>
      <c r="O19" s="1" t="s">
        <v>139</v>
      </c>
      <c r="P19" s="1">
        <v>-2</v>
      </c>
      <c r="Q19" s="1">
        <v>0</v>
      </c>
      <c r="R19" s="1">
        <f t="shared" si="0"/>
        <v>-2</v>
      </c>
      <c r="S19" s="1">
        <f t="shared" si="1"/>
        <v>34</v>
      </c>
      <c r="T19" s="1"/>
      <c r="U19" s="52"/>
    </row>
    <row r="20" spans="1:21" ht="12.75">
      <c r="A20" s="96">
        <v>19</v>
      </c>
      <c r="B20" s="95" t="s">
        <v>295</v>
      </c>
      <c r="C20" s="27"/>
      <c r="D20" s="8"/>
      <c r="E20" s="9"/>
      <c r="F20" s="1"/>
      <c r="G20" s="2"/>
      <c r="H20" s="8"/>
      <c r="I20" s="13"/>
      <c r="J20" s="9"/>
      <c r="K20" s="8"/>
      <c r="L20" s="13"/>
      <c r="M20" s="16"/>
      <c r="O20" s="1" t="s">
        <v>140</v>
      </c>
      <c r="P20" s="1">
        <v>-6</v>
      </c>
      <c r="Q20" s="1">
        <v>0</v>
      </c>
      <c r="R20" s="1">
        <f t="shared" si="0"/>
        <v>-6</v>
      </c>
      <c r="S20" s="1">
        <f t="shared" si="1"/>
        <v>28</v>
      </c>
      <c r="T20" s="1"/>
      <c r="U20" s="52"/>
    </row>
    <row r="21" spans="1:21" ht="15">
      <c r="A21" s="96">
        <v>20</v>
      </c>
      <c r="B21" s="95" t="s">
        <v>296</v>
      </c>
      <c r="C21" s="27"/>
      <c r="D21" s="8"/>
      <c r="E21" s="9"/>
      <c r="F21" s="1"/>
      <c r="G21" s="2"/>
      <c r="H21" s="8"/>
      <c r="I21" s="13"/>
      <c r="J21" s="9"/>
      <c r="K21" s="8"/>
      <c r="L21" s="40" t="s">
        <v>297</v>
      </c>
      <c r="M21" s="16"/>
      <c r="O21" s="1" t="s">
        <v>141</v>
      </c>
      <c r="P21" s="1">
        <v>-1</v>
      </c>
      <c r="Q21" s="1">
        <v>0</v>
      </c>
      <c r="R21" s="1">
        <f t="shared" si="0"/>
        <v>-1</v>
      </c>
      <c r="S21" s="1">
        <f t="shared" si="1"/>
        <v>27</v>
      </c>
      <c r="T21" s="1"/>
      <c r="U21" s="52"/>
    </row>
    <row r="22" spans="1:21" ht="12.75">
      <c r="A22" s="96">
        <v>21</v>
      </c>
      <c r="B22" s="95" t="s">
        <v>298</v>
      </c>
      <c r="C22" s="27"/>
      <c r="D22" s="8"/>
      <c r="E22" s="9"/>
      <c r="F22" s="1"/>
      <c r="G22" s="2"/>
      <c r="H22" s="8"/>
      <c r="I22" s="13"/>
      <c r="J22" s="9"/>
      <c r="K22" s="8"/>
      <c r="L22" s="13"/>
      <c r="M22" s="16"/>
      <c r="O22" s="1"/>
      <c r="P22" s="1"/>
      <c r="Q22" s="1"/>
      <c r="R22" s="1"/>
      <c r="S22" s="1"/>
      <c r="T22" s="1"/>
      <c r="U22" s="52"/>
    </row>
    <row r="23" spans="1:21" ht="12.75">
      <c r="A23" s="96">
        <v>22</v>
      </c>
      <c r="B23" s="95" t="s">
        <v>311</v>
      </c>
      <c r="C23" s="27">
        <v>1</v>
      </c>
      <c r="D23" s="98"/>
      <c r="E23" s="9"/>
      <c r="F23" s="1"/>
      <c r="G23" s="2"/>
      <c r="H23" s="8"/>
      <c r="I23" s="13"/>
      <c r="J23" s="9"/>
      <c r="K23" s="8"/>
      <c r="L23" s="13"/>
      <c r="M23" s="16"/>
      <c r="O23" s="1"/>
      <c r="P23" s="1"/>
      <c r="Q23" s="1"/>
      <c r="R23" s="1"/>
      <c r="S23" s="1"/>
      <c r="U23" s="15"/>
    </row>
    <row r="24" spans="1:21" ht="12.75">
      <c r="A24" s="96">
        <v>23</v>
      </c>
      <c r="B24" s="97" t="s">
        <v>312</v>
      </c>
      <c r="C24" s="27"/>
      <c r="D24" s="98"/>
      <c r="E24" s="9"/>
      <c r="F24" s="1"/>
      <c r="G24" s="2"/>
      <c r="H24" s="8"/>
      <c r="I24" s="13"/>
      <c r="J24" s="9"/>
      <c r="K24" s="8"/>
      <c r="L24" s="13"/>
      <c r="M24" s="16"/>
      <c r="O24" s="1"/>
      <c r="P24" s="1"/>
      <c r="Q24" s="1"/>
      <c r="R24" s="1"/>
      <c r="S24" s="1"/>
      <c r="U24" s="15"/>
    </row>
    <row r="25" spans="1:21" ht="12.75">
      <c r="A25" s="96">
        <v>24</v>
      </c>
      <c r="B25" s="95" t="s">
        <v>299</v>
      </c>
      <c r="C25" s="27"/>
      <c r="D25" s="8"/>
      <c r="E25" s="9"/>
      <c r="F25" s="1"/>
      <c r="H25" s="8"/>
      <c r="I25" s="13"/>
      <c r="J25" s="9"/>
      <c r="K25" s="8"/>
      <c r="L25" s="13"/>
      <c r="M25" s="16"/>
      <c r="O25" s="1"/>
      <c r="P25" s="1"/>
      <c r="Q25" s="1"/>
      <c r="R25" s="1"/>
      <c r="S25" s="1"/>
      <c r="U25" s="15"/>
    </row>
    <row r="26" spans="1:21" ht="12.75">
      <c r="A26" s="96">
        <v>25</v>
      </c>
      <c r="B26" s="97" t="s">
        <v>313</v>
      </c>
      <c r="C26" s="27"/>
      <c r="D26" s="98"/>
      <c r="E26" s="9"/>
      <c r="F26" s="1"/>
      <c r="H26" s="8"/>
      <c r="I26" s="13"/>
      <c r="J26" s="9"/>
      <c r="K26" s="8"/>
      <c r="L26" s="13"/>
      <c r="M26" s="16"/>
      <c r="O26" s="1"/>
      <c r="P26" s="1"/>
      <c r="Q26" s="1"/>
      <c r="R26" s="1"/>
      <c r="S26" s="1"/>
      <c r="U26" s="15"/>
    </row>
    <row r="27" spans="1:21" ht="12.75">
      <c r="A27" s="96">
        <v>26</v>
      </c>
      <c r="B27" s="97" t="s">
        <v>314</v>
      </c>
      <c r="C27" s="27"/>
      <c r="D27" s="98"/>
      <c r="E27" s="9"/>
      <c r="F27" s="1"/>
      <c r="H27" s="8"/>
      <c r="I27" s="13"/>
      <c r="J27" s="9"/>
      <c r="K27" s="8"/>
      <c r="L27" s="13"/>
      <c r="M27" s="16"/>
      <c r="O27" s="1"/>
      <c r="P27" s="1"/>
      <c r="Q27" s="1"/>
      <c r="R27" s="1"/>
      <c r="S27" s="1"/>
      <c r="U27" s="15"/>
    </row>
    <row r="28" spans="1:21" ht="12.75">
      <c r="A28" s="96">
        <v>27</v>
      </c>
      <c r="B28" s="95" t="s">
        <v>300</v>
      </c>
      <c r="C28" s="27"/>
      <c r="D28" s="8"/>
      <c r="E28" s="31"/>
      <c r="F28" s="1"/>
      <c r="H28" s="8"/>
      <c r="I28" s="13"/>
      <c r="J28" s="9"/>
      <c r="K28" s="8"/>
      <c r="L28" s="13"/>
      <c r="M28" s="16"/>
      <c r="O28" s="1"/>
      <c r="P28" s="1"/>
      <c r="Q28" s="1"/>
      <c r="R28" s="1"/>
      <c r="S28" s="1"/>
      <c r="U28" s="15"/>
    </row>
    <row r="29" spans="1:21" ht="12.75">
      <c r="A29" s="96">
        <v>28</v>
      </c>
      <c r="B29" s="95" t="s">
        <v>301</v>
      </c>
      <c r="C29" s="27"/>
      <c r="D29" s="8"/>
      <c r="E29" s="9"/>
      <c r="F29" s="1"/>
      <c r="H29" s="8"/>
      <c r="I29" s="13"/>
      <c r="J29" s="9"/>
      <c r="K29" s="8"/>
      <c r="L29" s="13"/>
      <c r="M29" s="16"/>
      <c r="O29" s="1"/>
      <c r="P29" s="1"/>
      <c r="Q29" s="1"/>
      <c r="R29" s="1"/>
      <c r="S29" s="1"/>
      <c r="U29" s="15"/>
    </row>
    <row r="30" spans="1:21" ht="12.75">
      <c r="A30" s="96">
        <v>29</v>
      </c>
      <c r="B30" s="97" t="s">
        <v>315</v>
      </c>
      <c r="C30" s="27"/>
      <c r="D30" s="98"/>
      <c r="E30" s="9"/>
      <c r="G30" s="1"/>
      <c r="H30" s="8"/>
      <c r="I30" s="13"/>
      <c r="J30" s="9"/>
      <c r="K30" s="8"/>
      <c r="L30" s="13"/>
      <c r="M30" s="16"/>
      <c r="O30" s="1"/>
      <c r="P30" s="1"/>
      <c r="Q30" s="1"/>
      <c r="R30" s="1"/>
      <c r="S30" s="1"/>
      <c r="U30" s="15"/>
    </row>
    <row r="31" spans="1:21" ht="12.75">
      <c r="A31" s="96">
        <v>30</v>
      </c>
      <c r="B31" s="97" t="s">
        <v>316</v>
      </c>
      <c r="C31" s="27">
        <v>1</v>
      </c>
      <c r="D31" s="98"/>
      <c r="E31" s="9"/>
      <c r="G31" s="1"/>
      <c r="H31" s="8"/>
      <c r="I31" s="13"/>
      <c r="J31" s="9"/>
      <c r="K31" s="8"/>
      <c r="L31" s="13"/>
      <c r="M31" s="16"/>
      <c r="O31" s="1"/>
      <c r="P31" s="1"/>
      <c r="Q31" s="1"/>
      <c r="R31" s="1"/>
      <c r="S31" s="1"/>
      <c r="U31" s="15"/>
    </row>
    <row r="32" spans="1:21" ht="12.75">
      <c r="A32" s="96">
        <v>31</v>
      </c>
      <c r="B32" s="95" t="s">
        <v>302</v>
      </c>
      <c r="C32" s="27"/>
      <c r="D32" s="8"/>
      <c r="E32" s="9"/>
      <c r="G32" s="1"/>
      <c r="H32" s="8"/>
      <c r="I32" s="13"/>
      <c r="J32" s="9"/>
      <c r="K32" s="8"/>
      <c r="L32" s="13"/>
      <c r="M32" s="16"/>
      <c r="O32" s="1"/>
      <c r="P32" s="1"/>
      <c r="Q32" s="1"/>
      <c r="R32" s="1"/>
      <c r="S32" s="1"/>
      <c r="U32" s="15"/>
    </row>
    <row r="33" spans="1:21" ht="12.75">
      <c r="A33" s="96">
        <v>32</v>
      </c>
      <c r="B33" s="95" t="s">
        <v>303</v>
      </c>
      <c r="C33" s="27"/>
      <c r="D33" s="8"/>
      <c r="E33" s="9"/>
      <c r="G33" s="1"/>
      <c r="H33" s="8"/>
      <c r="I33" s="13"/>
      <c r="J33" s="9"/>
      <c r="K33" s="8"/>
      <c r="L33" s="13"/>
      <c r="M33" s="16"/>
      <c r="O33" s="1"/>
      <c r="P33" s="1"/>
      <c r="Q33" s="1"/>
      <c r="R33" s="1"/>
      <c r="S33" s="1"/>
      <c r="U33" s="15"/>
    </row>
    <row r="34" spans="1:21" ht="12.75">
      <c r="A34" s="96">
        <v>33</v>
      </c>
      <c r="B34" s="95" t="s">
        <v>318</v>
      </c>
      <c r="C34" s="27">
        <v>1</v>
      </c>
      <c r="D34" s="98"/>
      <c r="E34" s="9"/>
      <c r="G34" s="1"/>
      <c r="H34" s="8"/>
      <c r="I34" s="13"/>
      <c r="J34" s="9"/>
      <c r="K34" s="8"/>
      <c r="L34" s="13"/>
      <c r="M34" s="16"/>
      <c r="O34" s="1"/>
      <c r="P34" s="1"/>
      <c r="Q34" s="1"/>
      <c r="R34" s="1"/>
      <c r="S34" s="1"/>
      <c r="U34" s="15"/>
    </row>
    <row r="35" spans="1:21" ht="12.75">
      <c r="A35" s="96">
        <v>34</v>
      </c>
      <c r="B35" s="95" t="s">
        <v>304</v>
      </c>
      <c r="C35" s="27"/>
      <c r="D35" s="8"/>
      <c r="E35" s="9"/>
      <c r="G35" s="1"/>
      <c r="H35" s="8"/>
      <c r="I35" s="13"/>
      <c r="J35" s="9"/>
      <c r="K35" s="8"/>
      <c r="L35" s="13"/>
      <c r="M35" s="16"/>
      <c r="O35" s="1"/>
      <c r="P35" s="1"/>
      <c r="Q35" s="1"/>
      <c r="R35" s="1"/>
      <c r="S35" s="1"/>
      <c r="U35" s="15"/>
    </row>
    <row r="36" spans="1:19" ht="12.75">
      <c r="A36" s="96">
        <v>35</v>
      </c>
      <c r="B36" s="95" t="s">
        <v>305</v>
      </c>
      <c r="C36" s="27">
        <v>1</v>
      </c>
      <c r="D36" s="98"/>
      <c r="E36" s="9"/>
      <c r="G36" s="1"/>
      <c r="H36" s="8"/>
      <c r="I36" s="13"/>
      <c r="J36" s="9"/>
      <c r="K36" s="8"/>
      <c r="L36" s="18"/>
      <c r="M36" s="16"/>
      <c r="O36" s="1"/>
      <c r="P36" s="1"/>
      <c r="Q36" s="1"/>
      <c r="S36" s="1"/>
    </row>
    <row r="37" spans="1:19" ht="12.75">
      <c r="A37" s="1"/>
      <c r="B37" s="19"/>
      <c r="C37" s="1"/>
      <c r="D37" s="8"/>
      <c r="E37" s="9"/>
      <c r="G37" s="1"/>
      <c r="H37" s="8"/>
      <c r="I37" s="13"/>
      <c r="J37" s="9"/>
      <c r="K37" s="8"/>
      <c r="M37" s="16"/>
      <c r="O37" s="1"/>
      <c r="P37" s="1"/>
      <c r="Q37" s="1"/>
      <c r="S37" s="1"/>
    </row>
    <row r="38" spans="1:19" ht="12.75">
      <c r="A38" s="1"/>
      <c r="B38" s="2"/>
      <c r="C38" s="1"/>
      <c r="D38" s="8"/>
      <c r="F38" s="8"/>
      <c r="H38" s="8"/>
      <c r="I38" s="13"/>
      <c r="J38" s="16"/>
      <c r="K38" s="8"/>
      <c r="L38" s="13"/>
      <c r="M38" s="16"/>
      <c r="O38" s="1"/>
      <c r="P38" s="1"/>
      <c r="Q38" s="1"/>
      <c r="S38" s="1"/>
    </row>
    <row r="39" spans="2:19" ht="12.75">
      <c r="B39" s="95"/>
      <c r="C39" s="1"/>
      <c r="D39" s="8"/>
      <c r="E39" s="9"/>
      <c r="H39" s="8"/>
      <c r="I39" s="13"/>
      <c r="J39" s="9"/>
      <c r="K39" s="8"/>
      <c r="L39" s="13"/>
      <c r="M39" s="16"/>
      <c r="N39" s="1"/>
      <c r="O39" s="1"/>
      <c r="P39" s="1"/>
      <c r="Q39" s="1"/>
      <c r="R39" s="2"/>
      <c r="S39" s="1"/>
    </row>
    <row r="40" ht="12.75">
      <c r="B40" s="95"/>
    </row>
    <row r="41" ht="12.75">
      <c r="B41" s="85"/>
    </row>
    <row r="42" ht="12.75">
      <c r="B42" s="85"/>
    </row>
    <row r="43" ht="12.75">
      <c r="B43" s="90"/>
    </row>
    <row r="44" ht="12.75">
      <c r="B44" s="90"/>
    </row>
    <row r="45" ht="12.75">
      <c r="B45" s="85"/>
    </row>
    <row r="46" ht="12.75">
      <c r="B46" s="90"/>
    </row>
    <row r="47" ht="12.75">
      <c r="B47" s="90"/>
    </row>
    <row r="48" ht="12.75">
      <c r="B48" s="95"/>
    </row>
    <row r="49" ht="12.75">
      <c r="B49" s="95"/>
    </row>
    <row r="50" ht="12.75">
      <c r="B50" s="95"/>
    </row>
    <row r="51" ht="12.75">
      <c r="B51" s="95"/>
    </row>
  </sheetData>
  <sheetProtection/>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T52"/>
  <sheetViews>
    <sheetView zoomScalePageLayoutView="0" workbookViewId="0" topLeftCell="A1">
      <selection activeCell="H26" sqref="H26"/>
    </sheetView>
  </sheetViews>
  <sheetFormatPr defaultColWidth="9.140625" defaultRowHeight="12.75"/>
  <cols>
    <col min="1" max="1" width="14.57421875" style="0" customWidth="1"/>
    <col min="2" max="2" width="12.421875" style="0" customWidth="1"/>
    <col min="3" max="3" width="14.57421875" style="0" customWidth="1"/>
    <col min="4" max="4" width="12.140625" style="0" customWidth="1"/>
    <col min="5" max="5" width="14.00390625" style="0" customWidth="1"/>
    <col min="6" max="6" width="15.140625" style="0" customWidth="1"/>
    <col min="7" max="7" width="11.57421875" style="0" customWidth="1"/>
    <col min="8" max="8" width="18.28125" style="0" customWidth="1"/>
    <col min="9" max="9" width="13.421875" style="0" customWidth="1"/>
    <col min="10" max="10" width="14.140625" style="1" customWidth="1"/>
    <col min="11" max="11" width="11.421875" style="0" customWidth="1"/>
    <col min="12" max="12" width="12.28125" style="0" customWidth="1"/>
    <col min="13" max="13" width="13.28125" style="0" customWidth="1"/>
    <col min="14" max="14" width="14.8515625" style="0" customWidth="1"/>
    <col min="15" max="15" width="9.7109375" style="0" customWidth="1"/>
    <col min="16" max="16" width="12.57421875" style="0" customWidth="1"/>
    <col min="17" max="17" width="8.8515625" style="1" customWidth="1"/>
    <col min="18" max="18" width="10.140625" style="1" customWidth="1"/>
    <col min="19" max="19" width="7.140625" style="0" customWidth="1"/>
    <col min="20" max="20" width="9.00390625" style="0" customWidth="1"/>
  </cols>
  <sheetData>
    <row r="1" spans="1:20" ht="40.5" customHeight="1">
      <c r="A1" s="15"/>
      <c r="B1" s="101" t="s">
        <v>333</v>
      </c>
      <c r="C1" s="101" t="s">
        <v>328</v>
      </c>
      <c r="D1" s="101" t="s">
        <v>329</v>
      </c>
      <c r="E1" s="101" t="s">
        <v>334</v>
      </c>
      <c r="F1" s="15"/>
      <c r="G1" s="101" t="s">
        <v>333</v>
      </c>
      <c r="H1" s="101" t="s">
        <v>330</v>
      </c>
      <c r="I1" s="101" t="s">
        <v>331</v>
      </c>
      <c r="J1" s="101" t="s">
        <v>332</v>
      </c>
      <c r="K1" s="101" t="s">
        <v>335</v>
      </c>
      <c r="M1" s="101" t="s">
        <v>336</v>
      </c>
      <c r="O1" s="100" t="s">
        <v>4</v>
      </c>
      <c r="P1" s="101" t="s">
        <v>328</v>
      </c>
      <c r="Q1" s="101" t="s">
        <v>329</v>
      </c>
      <c r="R1" s="101" t="s">
        <v>330</v>
      </c>
      <c r="S1" s="101" t="s">
        <v>331</v>
      </c>
      <c r="T1" s="101" t="s">
        <v>332</v>
      </c>
    </row>
    <row r="2" spans="1:20" ht="12.75">
      <c r="A2" s="85" t="s">
        <v>337</v>
      </c>
      <c r="B2" s="101" t="s">
        <v>131</v>
      </c>
      <c r="C2" s="101">
        <v>32</v>
      </c>
      <c r="D2" s="101">
        <v>33</v>
      </c>
      <c r="E2" s="102">
        <f>AVERAGE(C2:D2)</f>
        <v>32.5</v>
      </c>
      <c r="F2" s="85" t="s">
        <v>337</v>
      </c>
      <c r="G2" s="101" t="s">
        <v>131</v>
      </c>
      <c r="H2" s="101"/>
      <c r="I2" s="101"/>
      <c r="J2" s="101"/>
      <c r="K2" s="101"/>
      <c r="M2" s="103">
        <f aca="true" t="shared" si="0" ref="M2:M12">AVERAGE(E2,K2)</f>
        <v>32.5</v>
      </c>
      <c r="O2" s="101" t="s">
        <v>131</v>
      </c>
      <c r="P2" s="101">
        <v>0</v>
      </c>
      <c r="Q2" s="101">
        <v>0</v>
      </c>
      <c r="R2" s="101"/>
      <c r="S2" s="101"/>
      <c r="T2" s="101"/>
    </row>
    <row r="3" spans="1:20" ht="12.75">
      <c r="A3" s="15"/>
      <c r="B3" s="101" t="s">
        <v>132</v>
      </c>
      <c r="C3" s="101">
        <v>30</v>
      </c>
      <c r="D3" s="101">
        <v>31</v>
      </c>
      <c r="E3" s="102">
        <f aca="true" t="shared" si="1" ref="E3:E12">AVERAGE(C3:D3)</f>
        <v>30.5</v>
      </c>
      <c r="F3" s="15"/>
      <c r="G3" s="101" t="s">
        <v>132</v>
      </c>
      <c r="H3" s="101"/>
      <c r="I3" s="101">
        <v>33</v>
      </c>
      <c r="J3" s="101"/>
      <c r="K3" s="103">
        <f>AVERAGE(H3:J3)</f>
        <v>33</v>
      </c>
      <c r="M3" s="103">
        <f t="shared" si="0"/>
        <v>31.75</v>
      </c>
      <c r="O3" s="101" t="s">
        <v>132</v>
      </c>
      <c r="P3" s="101">
        <v>2</v>
      </c>
      <c r="Q3" s="101">
        <v>0</v>
      </c>
      <c r="R3" s="101"/>
      <c r="S3" s="101">
        <v>0</v>
      </c>
      <c r="T3" s="101"/>
    </row>
    <row r="4" spans="1:20" ht="12.75">
      <c r="A4" s="15"/>
      <c r="B4" s="101" t="s">
        <v>133</v>
      </c>
      <c r="C4" s="101">
        <v>32</v>
      </c>
      <c r="D4" s="101">
        <v>31</v>
      </c>
      <c r="E4" s="102">
        <f t="shared" si="1"/>
        <v>31.5</v>
      </c>
      <c r="F4" s="15"/>
      <c r="G4" s="101" t="s">
        <v>133</v>
      </c>
      <c r="H4" s="101">
        <v>33</v>
      </c>
      <c r="I4" s="101">
        <v>34</v>
      </c>
      <c r="J4" s="101">
        <v>35</v>
      </c>
      <c r="K4" s="103">
        <f aca="true" t="shared" si="2" ref="K4:K12">AVERAGE(H4:J4)</f>
        <v>34</v>
      </c>
      <c r="M4" s="103">
        <f t="shared" si="0"/>
        <v>32.75</v>
      </c>
      <c r="O4" s="101" t="s">
        <v>133</v>
      </c>
      <c r="P4" s="101">
        <v>2</v>
      </c>
      <c r="Q4" s="101">
        <v>0</v>
      </c>
      <c r="R4" s="101">
        <v>0</v>
      </c>
      <c r="S4" s="101">
        <v>0</v>
      </c>
      <c r="T4" s="101">
        <v>0</v>
      </c>
    </row>
    <row r="5" spans="1:20" ht="12.75">
      <c r="A5" s="15"/>
      <c r="B5" s="101" t="s">
        <v>134</v>
      </c>
      <c r="C5" s="101">
        <v>32</v>
      </c>
      <c r="D5" s="101">
        <v>31</v>
      </c>
      <c r="E5" s="102">
        <f t="shared" si="1"/>
        <v>31.5</v>
      </c>
      <c r="F5" s="15"/>
      <c r="G5" s="101" t="s">
        <v>134</v>
      </c>
      <c r="H5" s="101">
        <v>32</v>
      </c>
      <c r="I5" s="101">
        <v>31</v>
      </c>
      <c r="J5" s="101">
        <v>36</v>
      </c>
      <c r="K5" s="103">
        <f t="shared" si="2"/>
        <v>33</v>
      </c>
      <c r="M5" s="103">
        <f t="shared" si="0"/>
        <v>32.25</v>
      </c>
      <c r="O5" s="101" t="s">
        <v>134</v>
      </c>
      <c r="P5" s="101">
        <v>3</v>
      </c>
      <c r="Q5" s="101">
        <v>0</v>
      </c>
      <c r="R5" s="101">
        <v>1</v>
      </c>
      <c r="S5" s="101">
        <v>2</v>
      </c>
      <c r="T5" s="101">
        <v>0</v>
      </c>
    </row>
    <row r="6" spans="1:20" ht="12.75">
      <c r="A6" s="15"/>
      <c r="B6" s="101" t="s">
        <v>135</v>
      </c>
      <c r="C6" s="101">
        <v>29</v>
      </c>
      <c r="D6" s="101">
        <v>28</v>
      </c>
      <c r="E6" s="102">
        <f t="shared" si="1"/>
        <v>28.5</v>
      </c>
      <c r="F6" s="15"/>
      <c r="G6" s="101" t="s">
        <v>135</v>
      </c>
      <c r="H6" s="101">
        <v>31</v>
      </c>
      <c r="I6" s="101">
        <v>31</v>
      </c>
      <c r="J6" s="101">
        <v>34</v>
      </c>
      <c r="K6" s="103">
        <f t="shared" si="2"/>
        <v>32</v>
      </c>
      <c r="M6" s="103">
        <f t="shared" si="0"/>
        <v>30.25</v>
      </c>
      <c r="O6" s="101" t="s">
        <v>135</v>
      </c>
      <c r="P6" s="101">
        <v>4</v>
      </c>
      <c r="Q6" s="101">
        <v>1</v>
      </c>
      <c r="R6" s="101">
        <v>1</v>
      </c>
      <c r="S6" s="101">
        <v>2</v>
      </c>
      <c r="T6" s="101">
        <v>1</v>
      </c>
    </row>
    <row r="7" spans="1:20" ht="12.75">
      <c r="A7" s="15"/>
      <c r="B7" s="101" t="s">
        <v>136</v>
      </c>
      <c r="C7" s="101">
        <v>27</v>
      </c>
      <c r="D7" s="101">
        <v>28</v>
      </c>
      <c r="E7" s="102">
        <f t="shared" si="1"/>
        <v>27.5</v>
      </c>
      <c r="F7" s="15"/>
      <c r="G7" s="101" t="s">
        <v>136</v>
      </c>
      <c r="H7" s="101">
        <v>31</v>
      </c>
      <c r="I7" s="101">
        <v>31</v>
      </c>
      <c r="J7" s="101">
        <v>33</v>
      </c>
      <c r="K7" s="103">
        <f t="shared" si="2"/>
        <v>31.666666666666668</v>
      </c>
      <c r="M7" s="103">
        <f t="shared" si="0"/>
        <v>29.583333333333336</v>
      </c>
      <c r="O7" s="101" t="s">
        <v>136</v>
      </c>
      <c r="P7" s="101">
        <v>4</v>
      </c>
      <c r="Q7" s="101">
        <v>1</v>
      </c>
      <c r="R7" s="101">
        <v>1</v>
      </c>
      <c r="S7" s="101">
        <v>2</v>
      </c>
      <c r="T7" s="101">
        <v>2</v>
      </c>
    </row>
    <row r="8" spans="1:20" ht="16.5" customHeight="1">
      <c r="A8" s="15"/>
      <c r="B8" s="101" t="s">
        <v>137</v>
      </c>
      <c r="C8" s="101">
        <v>28</v>
      </c>
      <c r="D8" s="101">
        <v>29</v>
      </c>
      <c r="E8" s="102">
        <f t="shared" si="1"/>
        <v>28.5</v>
      </c>
      <c r="F8" s="15"/>
      <c r="G8" s="101" t="s">
        <v>137</v>
      </c>
      <c r="H8" s="101">
        <v>32</v>
      </c>
      <c r="I8" s="101">
        <v>27</v>
      </c>
      <c r="J8" s="101">
        <v>32</v>
      </c>
      <c r="K8" s="103">
        <f t="shared" si="2"/>
        <v>30.333333333333332</v>
      </c>
      <c r="M8" s="103">
        <f t="shared" si="0"/>
        <v>29.416666666666664</v>
      </c>
      <c r="O8" s="101" t="s">
        <v>137</v>
      </c>
      <c r="P8" s="101">
        <v>4</v>
      </c>
      <c r="Q8" s="101">
        <v>1</v>
      </c>
      <c r="R8" s="101">
        <v>1</v>
      </c>
      <c r="S8" s="101">
        <v>4</v>
      </c>
      <c r="T8" s="101">
        <v>2</v>
      </c>
    </row>
    <row r="9" spans="1:20" ht="12.75">
      <c r="A9" s="15"/>
      <c r="B9" s="101" t="s">
        <v>138</v>
      </c>
      <c r="C9" s="101">
        <v>40</v>
      </c>
      <c r="D9" s="101">
        <v>37</v>
      </c>
      <c r="E9" s="102">
        <f t="shared" si="1"/>
        <v>38.5</v>
      </c>
      <c r="F9" s="15"/>
      <c r="G9" s="101" t="s">
        <v>138</v>
      </c>
      <c r="H9" s="101">
        <v>37</v>
      </c>
      <c r="I9" s="101">
        <v>38</v>
      </c>
      <c r="J9" s="101">
        <v>36</v>
      </c>
      <c r="K9" s="103">
        <f t="shared" si="2"/>
        <v>37</v>
      </c>
      <c r="M9" s="103">
        <f t="shared" si="0"/>
        <v>37.75</v>
      </c>
      <c r="O9" s="101" t="s">
        <v>138</v>
      </c>
      <c r="P9" s="101">
        <v>4</v>
      </c>
      <c r="Q9" s="101">
        <v>2</v>
      </c>
      <c r="R9" s="101">
        <v>2</v>
      </c>
      <c r="S9" s="101">
        <v>4</v>
      </c>
      <c r="T9" s="101">
        <v>3</v>
      </c>
    </row>
    <row r="10" spans="1:20" ht="12.75">
      <c r="A10" s="15"/>
      <c r="B10" s="101" t="s">
        <v>139</v>
      </c>
      <c r="C10" s="101">
        <v>38</v>
      </c>
      <c r="D10" s="101">
        <v>34</v>
      </c>
      <c r="E10" s="102">
        <f t="shared" si="1"/>
        <v>36</v>
      </c>
      <c r="F10" s="15"/>
      <c r="G10" s="101" t="s">
        <v>139</v>
      </c>
      <c r="H10" s="101">
        <v>37</v>
      </c>
      <c r="I10" s="101">
        <v>36</v>
      </c>
      <c r="J10" s="101">
        <v>34</v>
      </c>
      <c r="K10" s="103">
        <f t="shared" si="2"/>
        <v>35.666666666666664</v>
      </c>
      <c r="M10" s="103">
        <f t="shared" si="0"/>
        <v>35.83333333333333</v>
      </c>
      <c r="O10" s="101" t="s">
        <v>139</v>
      </c>
      <c r="P10" s="101">
        <v>4</v>
      </c>
      <c r="Q10" s="101">
        <v>3</v>
      </c>
      <c r="R10" s="101">
        <v>2</v>
      </c>
      <c r="S10" s="101">
        <v>5</v>
      </c>
      <c r="T10" s="101">
        <v>5</v>
      </c>
    </row>
    <row r="11" spans="1:20" ht="12.75">
      <c r="A11" s="15"/>
      <c r="B11" s="101" t="s">
        <v>140</v>
      </c>
      <c r="C11" s="101">
        <v>38</v>
      </c>
      <c r="D11" s="101">
        <v>33</v>
      </c>
      <c r="E11" s="102">
        <f t="shared" si="1"/>
        <v>35.5</v>
      </c>
      <c r="F11" s="15"/>
      <c r="G11" s="101" t="s">
        <v>140</v>
      </c>
      <c r="H11" s="101">
        <v>36</v>
      </c>
      <c r="I11" s="101">
        <v>33</v>
      </c>
      <c r="J11" s="101">
        <v>28</v>
      </c>
      <c r="K11" s="103">
        <f t="shared" si="2"/>
        <v>32.333333333333336</v>
      </c>
      <c r="M11" s="103">
        <f t="shared" si="0"/>
        <v>33.91666666666667</v>
      </c>
      <c r="O11" s="101" t="s">
        <v>140</v>
      </c>
      <c r="P11" s="101">
        <v>4</v>
      </c>
      <c r="Q11" s="101">
        <v>4</v>
      </c>
      <c r="R11" s="101">
        <v>2</v>
      </c>
      <c r="S11" s="101">
        <v>6</v>
      </c>
      <c r="T11" s="101">
        <v>5</v>
      </c>
    </row>
    <row r="12" spans="2:20" ht="12.75">
      <c r="B12" s="101" t="s">
        <v>141</v>
      </c>
      <c r="C12" s="101">
        <v>37</v>
      </c>
      <c r="D12" s="101">
        <v>32</v>
      </c>
      <c r="E12" s="102">
        <f t="shared" si="1"/>
        <v>34.5</v>
      </c>
      <c r="G12" s="101" t="s">
        <v>141</v>
      </c>
      <c r="H12" s="101">
        <v>36</v>
      </c>
      <c r="I12" s="101">
        <v>31</v>
      </c>
      <c r="J12" s="101">
        <v>27</v>
      </c>
      <c r="K12" s="103">
        <f t="shared" si="2"/>
        <v>31.333333333333332</v>
      </c>
      <c r="M12" s="103">
        <f t="shared" si="0"/>
        <v>32.916666666666664</v>
      </c>
      <c r="O12" s="101" t="s">
        <v>141</v>
      </c>
      <c r="P12" s="101">
        <v>5</v>
      </c>
      <c r="Q12" s="101">
        <v>4</v>
      </c>
      <c r="R12" s="101">
        <v>2</v>
      </c>
      <c r="S12" s="101">
        <v>8</v>
      </c>
      <c r="T12" s="101">
        <v>6</v>
      </c>
    </row>
    <row r="13" spans="1:18" ht="12.75">
      <c r="A13" s="104"/>
      <c r="B13" s="85"/>
      <c r="C13" s="101"/>
      <c r="D13" s="15"/>
      <c r="E13" s="101"/>
      <c r="F13" s="101"/>
      <c r="G13" s="101"/>
      <c r="H13" s="101"/>
      <c r="I13" s="101"/>
      <c r="J13" s="101"/>
      <c r="K13" s="101"/>
      <c r="L13" s="101"/>
      <c r="M13" s="101"/>
      <c r="N13" s="101"/>
      <c r="O13" s="101"/>
      <c r="P13" s="52"/>
      <c r="Q13" s="15"/>
      <c r="R13" s="15"/>
    </row>
    <row r="14" spans="1:18" ht="12.75">
      <c r="A14" s="15"/>
      <c r="B14" s="15"/>
      <c r="C14" s="15"/>
      <c r="D14" s="15"/>
      <c r="E14" s="101"/>
      <c r="F14" s="101"/>
      <c r="G14" s="101"/>
      <c r="H14" s="101"/>
      <c r="I14" s="101"/>
      <c r="J14" s="101"/>
      <c r="K14" s="101"/>
      <c r="L14" s="101"/>
      <c r="M14" s="101"/>
      <c r="N14" s="101"/>
      <c r="O14" s="101"/>
      <c r="P14" s="52"/>
      <c r="Q14" s="15"/>
      <c r="R14" s="15"/>
    </row>
    <row r="15" spans="1:18" ht="12.75">
      <c r="A15" s="15"/>
      <c r="B15" s="15"/>
      <c r="C15" s="15"/>
      <c r="D15" s="15"/>
      <c r="E15" s="101"/>
      <c r="F15" s="101"/>
      <c r="G15" s="101"/>
      <c r="H15" s="101"/>
      <c r="I15" s="101"/>
      <c r="J15" s="101"/>
      <c r="K15" s="101"/>
      <c r="L15" s="101"/>
      <c r="M15" s="101"/>
      <c r="N15" s="101"/>
      <c r="O15" s="101"/>
      <c r="P15" s="52"/>
      <c r="Q15" s="15"/>
      <c r="R15" s="15"/>
    </row>
    <row r="16" spans="1:20" ht="12.75">
      <c r="A16" s="15"/>
      <c r="B16" s="15"/>
      <c r="C16" s="15"/>
      <c r="D16" s="15"/>
      <c r="E16" s="15"/>
      <c r="F16" s="15"/>
      <c r="G16" s="101"/>
      <c r="H16" s="101"/>
      <c r="I16" s="101"/>
      <c r="J16" s="101"/>
      <c r="K16" s="101"/>
      <c r="L16" s="101"/>
      <c r="M16" s="101"/>
      <c r="N16" s="101"/>
      <c r="O16" s="101"/>
      <c r="P16" s="101"/>
      <c r="Q16" s="101"/>
      <c r="R16" s="52"/>
      <c r="S16" s="15"/>
      <c r="T16" s="15"/>
    </row>
    <row r="17" spans="1:20" ht="12.75">
      <c r="A17" s="15"/>
      <c r="B17" s="15"/>
      <c r="C17" s="15"/>
      <c r="D17" s="15"/>
      <c r="E17" s="15"/>
      <c r="F17" s="15"/>
      <c r="G17" s="15"/>
      <c r="H17" s="15"/>
      <c r="I17" s="15"/>
      <c r="J17" s="52"/>
      <c r="K17" s="15"/>
      <c r="L17" s="15"/>
      <c r="M17" s="15"/>
      <c r="N17" s="15"/>
      <c r="O17" s="15"/>
      <c r="P17" s="15"/>
      <c r="Q17" s="52"/>
      <c r="R17" s="52"/>
      <c r="S17" s="15"/>
      <c r="T17" s="15"/>
    </row>
    <row r="18" spans="1:20" ht="12.75">
      <c r="A18" s="15"/>
      <c r="B18" s="15"/>
      <c r="C18" s="15"/>
      <c r="D18" s="15"/>
      <c r="E18" s="15"/>
      <c r="F18" s="15"/>
      <c r="G18" s="15"/>
      <c r="H18" s="15"/>
      <c r="I18" s="15"/>
      <c r="J18" s="52"/>
      <c r="K18" s="15"/>
      <c r="L18" s="15"/>
      <c r="M18" s="15"/>
      <c r="N18" s="15"/>
      <c r="O18" s="15"/>
      <c r="P18" s="15"/>
      <c r="Q18" s="52"/>
      <c r="R18" s="52"/>
      <c r="S18" s="15"/>
      <c r="T18" s="15"/>
    </row>
    <row r="19" spans="1:20" ht="12.75">
      <c r="A19" s="15"/>
      <c r="B19" s="15"/>
      <c r="C19" s="15"/>
      <c r="D19" s="15"/>
      <c r="E19" s="15"/>
      <c r="F19" s="15"/>
      <c r="G19" s="15"/>
      <c r="H19" s="15"/>
      <c r="I19" s="15"/>
      <c r="J19" s="52"/>
      <c r="K19" s="15"/>
      <c r="L19" s="15"/>
      <c r="M19" s="15"/>
      <c r="N19" s="15"/>
      <c r="O19" s="15"/>
      <c r="P19" s="15"/>
      <c r="Q19" s="52"/>
      <c r="R19" s="52"/>
      <c r="S19" s="15"/>
      <c r="T19" s="15"/>
    </row>
    <row r="20" spans="1:20" ht="12.75">
      <c r="A20" s="15"/>
      <c r="B20" s="15"/>
      <c r="C20" s="15"/>
      <c r="D20" s="15"/>
      <c r="E20" s="15"/>
      <c r="F20" s="15"/>
      <c r="G20" s="15"/>
      <c r="H20" s="15"/>
      <c r="I20" s="15"/>
      <c r="J20" s="52"/>
      <c r="K20" s="15"/>
      <c r="L20" s="15"/>
      <c r="M20" s="15"/>
      <c r="N20" s="15"/>
      <c r="O20" s="15"/>
      <c r="P20" s="15"/>
      <c r="Q20" s="52"/>
      <c r="R20" s="52"/>
      <c r="S20" s="15"/>
      <c r="T20" s="15"/>
    </row>
    <row r="21" spans="1:20" ht="12.75">
      <c r="A21" s="15"/>
      <c r="B21" s="15"/>
      <c r="C21" s="15"/>
      <c r="D21" s="15"/>
      <c r="E21" s="15"/>
      <c r="F21" s="15"/>
      <c r="G21" s="15"/>
      <c r="H21" s="15"/>
      <c r="I21" s="15"/>
      <c r="J21" s="52"/>
      <c r="K21" s="15"/>
      <c r="L21" s="15"/>
      <c r="M21" s="15"/>
      <c r="N21" s="15"/>
      <c r="O21" s="15"/>
      <c r="P21" s="15"/>
      <c r="Q21" s="52"/>
      <c r="R21" s="52"/>
      <c r="S21" s="15"/>
      <c r="T21" s="15"/>
    </row>
    <row r="22" spans="1:20" ht="12.75">
      <c r="A22" s="15"/>
      <c r="B22" s="15"/>
      <c r="C22" s="15"/>
      <c r="D22" s="15"/>
      <c r="E22" s="15"/>
      <c r="F22" s="15"/>
      <c r="G22" s="15"/>
      <c r="H22" s="15"/>
      <c r="I22" s="15"/>
      <c r="J22" s="52"/>
      <c r="K22" s="15"/>
      <c r="L22" s="15"/>
      <c r="M22" s="15"/>
      <c r="N22" s="15"/>
      <c r="O22" s="15"/>
      <c r="P22" s="15"/>
      <c r="Q22" s="52"/>
      <c r="R22" s="52"/>
      <c r="S22" s="15"/>
      <c r="T22" s="15"/>
    </row>
    <row r="23" spans="1:20" ht="12.75">
      <c r="A23" s="15"/>
      <c r="B23" s="15"/>
      <c r="C23" s="15"/>
      <c r="D23" s="15"/>
      <c r="E23" s="15"/>
      <c r="F23" s="15"/>
      <c r="G23" s="15"/>
      <c r="H23" s="15"/>
      <c r="I23" s="15"/>
      <c r="J23" s="52"/>
      <c r="K23" s="15"/>
      <c r="L23" s="15"/>
      <c r="M23" s="15"/>
      <c r="N23" s="15"/>
      <c r="O23" s="15"/>
      <c r="P23" s="15"/>
      <c r="Q23" s="52"/>
      <c r="R23" s="52"/>
      <c r="S23" s="15"/>
      <c r="T23" s="15"/>
    </row>
    <row r="24" spans="1:20" ht="12.75">
      <c r="A24" s="15"/>
      <c r="B24" s="15"/>
      <c r="C24" s="15"/>
      <c r="D24" s="15"/>
      <c r="E24" s="15"/>
      <c r="F24" s="15"/>
      <c r="G24" s="15"/>
      <c r="H24" s="15"/>
      <c r="I24" s="15"/>
      <c r="J24" s="52"/>
      <c r="K24" s="15"/>
      <c r="L24" s="15"/>
      <c r="M24" s="15"/>
      <c r="N24" s="15"/>
      <c r="O24" s="15"/>
      <c r="P24" s="15"/>
      <c r="Q24" s="52"/>
      <c r="R24" s="52"/>
      <c r="S24" s="15"/>
      <c r="T24" s="15"/>
    </row>
    <row r="25" spans="1:20" ht="12.75">
      <c r="A25" s="15"/>
      <c r="B25" s="15"/>
      <c r="C25" s="15"/>
      <c r="D25" s="15"/>
      <c r="E25" s="15"/>
      <c r="F25" s="15"/>
      <c r="G25" s="15"/>
      <c r="H25" s="15"/>
      <c r="I25" s="15"/>
      <c r="J25" s="52"/>
      <c r="K25" s="15"/>
      <c r="L25" s="15"/>
      <c r="M25" s="15"/>
      <c r="N25" s="15"/>
      <c r="O25" s="15"/>
      <c r="P25" s="15"/>
      <c r="Q25" s="52"/>
      <c r="R25" s="52"/>
      <c r="S25" s="15"/>
      <c r="T25" s="15"/>
    </row>
    <row r="26" spans="1:20" ht="12.75">
      <c r="A26" s="15"/>
      <c r="B26" s="15"/>
      <c r="C26" s="15"/>
      <c r="D26" s="15"/>
      <c r="E26" s="15"/>
      <c r="F26" s="15"/>
      <c r="G26" s="15"/>
      <c r="H26" s="15"/>
      <c r="I26" s="15"/>
      <c r="J26" s="52"/>
      <c r="K26" s="15"/>
      <c r="L26" s="15"/>
      <c r="M26" s="15"/>
      <c r="N26" s="15"/>
      <c r="O26" s="15"/>
      <c r="P26" s="15"/>
      <c r="Q26" s="52"/>
      <c r="R26" s="52"/>
      <c r="S26" s="15"/>
      <c r="T26" s="15"/>
    </row>
    <row r="27" spans="1:20" ht="12.75">
      <c r="A27" s="15"/>
      <c r="B27" s="15"/>
      <c r="C27" s="15"/>
      <c r="D27" s="15"/>
      <c r="E27" s="15"/>
      <c r="F27" s="15"/>
      <c r="G27" s="15"/>
      <c r="H27" s="15"/>
      <c r="I27" s="15"/>
      <c r="J27" s="52"/>
      <c r="K27" s="15"/>
      <c r="L27" s="15"/>
      <c r="M27" s="15"/>
      <c r="N27" s="15"/>
      <c r="O27" s="15"/>
      <c r="P27" s="15"/>
      <c r="Q27" s="52"/>
      <c r="R27" s="52"/>
      <c r="S27" s="15"/>
      <c r="T27" s="15"/>
    </row>
    <row r="28" spans="1:20" ht="12.75">
      <c r="A28" s="15"/>
      <c r="B28" s="15"/>
      <c r="C28" s="15"/>
      <c r="D28" s="15"/>
      <c r="E28" s="15"/>
      <c r="F28" s="15"/>
      <c r="G28" s="15"/>
      <c r="H28" s="15"/>
      <c r="I28" s="15"/>
      <c r="J28" s="52"/>
      <c r="K28" s="15"/>
      <c r="L28" s="15"/>
      <c r="M28" s="15"/>
      <c r="N28" s="15"/>
      <c r="O28" s="15"/>
      <c r="P28" s="15"/>
      <c r="Q28" s="52"/>
      <c r="R28" s="52"/>
      <c r="S28" s="15"/>
      <c r="T28" s="15"/>
    </row>
    <row r="29" spans="1:20" ht="12.75">
      <c r="A29" s="15"/>
      <c r="B29" s="15"/>
      <c r="C29" s="15"/>
      <c r="D29" s="15"/>
      <c r="E29" s="15"/>
      <c r="F29" s="15"/>
      <c r="G29" s="15"/>
      <c r="H29" s="15"/>
      <c r="I29" s="15"/>
      <c r="J29" s="52"/>
      <c r="K29" s="15"/>
      <c r="L29" s="15"/>
      <c r="M29" s="15"/>
      <c r="N29" s="15"/>
      <c r="O29" s="15"/>
      <c r="P29" s="15"/>
      <c r="Q29" s="52"/>
      <c r="R29" s="52"/>
      <c r="S29" s="15"/>
      <c r="T29" s="15"/>
    </row>
    <row r="30" spans="1:20" ht="12.75">
      <c r="A30" s="15"/>
      <c r="B30" s="15"/>
      <c r="C30" s="15"/>
      <c r="D30" s="15"/>
      <c r="E30" s="15"/>
      <c r="F30" s="15"/>
      <c r="G30" s="15"/>
      <c r="H30" s="15"/>
      <c r="I30" s="15"/>
      <c r="J30" s="52"/>
      <c r="K30" s="15"/>
      <c r="L30" s="15"/>
      <c r="M30" s="15"/>
      <c r="N30" s="15"/>
      <c r="O30" s="15"/>
      <c r="P30" s="15"/>
      <c r="Q30" s="52"/>
      <c r="R30" s="52"/>
      <c r="S30" s="15"/>
      <c r="T30" s="15"/>
    </row>
    <row r="31" spans="1:20" ht="12.75">
      <c r="A31" s="15"/>
      <c r="B31" s="15"/>
      <c r="C31" s="15"/>
      <c r="D31" s="15"/>
      <c r="E31" s="15"/>
      <c r="F31" s="15"/>
      <c r="G31" s="15"/>
      <c r="H31" s="15"/>
      <c r="I31" s="15"/>
      <c r="J31" s="52"/>
      <c r="K31" s="15"/>
      <c r="L31" s="15"/>
      <c r="M31" s="15"/>
      <c r="N31" s="15"/>
      <c r="O31" s="15"/>
      <c r="P31" s="15"/>
      <c r="Q31" s="52"/>
      <c r="R31" s="52"/>
      <c r="S31" s="15"/>
      <c r="T31" s="15"/>
    </row>
    <row r="32" spans="1:20" ht="12.75">
      <c r="A32" s="15"/>
      <c r="B32" s="15"/>
      <c r="C32" s="15"/>
      <c r="D32" s="15"/>
      <c r="E32" s="15"/>
      <c r="F32" s="15"/>
      <c r="G32" s="15"/>
      <c r="H32" s="15"/>
      <c r="I32" s="15"/>
      <c r="J32" s="52"/>
      <c r="K32" s="15"/>
      <c r="L32" s="15"/>
      <c r="M32" s="15"/>
      <c r="N32" s="15"/>
      <c r="O32" s="15"/>
      <c r="P32" s="15"/>
      <c r="Q32" s="52"/>
      <c r="R32" s="52"/>
      <c r="S32" s="15"/>
      <c r="T32" s="15"/>
    </row>
    <row r="33" spans="1:20" ht="12.75">
      <c r="A33" s="15"/>
      <c r="B33" s="15"/>
      <c r="C33" s="15"/>
      <c r="D33" s="15"/>
      <c r="E33" s="15"/>
      <c r="F33" s="15"/>
      <c r="G33" s="15"/>
      <c r="H33" s="15"/>
      <c r="I33" s="15"/>
      <c r="J33" s="52"/>
      <c r="K33" s="15"/>
      <c r="L33" s="15"/>
      <c r="M33" s="15"/>
      <c r="N33" s="15"/>
      <c r="O33" s="15"/>
      <c r="P33" s="15"/>
      <c r="Q33" s="52"/>
      <c r="R33" s="52"/>
      <c r="S33" s="15"/>
      <c r="T33" s="15"/>
    </row>
    <row r="34" spans="1:20" ht="12.75">
      <c r="A34" s="15"/>
      <c r="B34" s="15"/>
      <c r="C34" s="15"/>
      <c r="D34" s="15"/>
      <c r="E34" s="15"/>
      <c r="F34" s="15"/>
      <c r="G34" s="15"/>
      <c r="H34" s="15"/>
      <c r="I34" s="15"/>
      <c r="J34" s="52"/>
      <c r="K34" s="15"/>
      <c r="L34" s="15"/>
      <c r="M34" s="15"/>
      <c r="N34" s="15"/>
      <c r="O34" s="15"/>
      <c r="P34" s="15"/>
      <c r="Q34" s="52"/>
      <c r="R34" s="52"/>
      <c r="S34" s="15"/>
      <c r="T34" s="15"/>
    </row>
    <row r="35" spans="1:20" ht="12.75">
      <c r="A35" s="15"/>
      <c r="B35" s="15"/>
      <c r="C35" s="15"/>
      <c r="D35" s="15"/>
      <c r="E35" s="15"/>
      <c r="F35" s="15"/>
      <c r="G35" s="15"/>
      <c r="H35" s="15"/>
      <c r="I35" s="15"/>
      <c r="J35" s="52"/>
      <c r="K35" s="15"/>
      <c r="L35" s="15"/>
      <c r="M35" s="15"/>
      <c r="N35" s="15"/>
      <c r="O35" s="15"/>
      <c r="P35" s="15"/>
      <c r="Q35" s="52"/>
      <c r="R35" s="52"/>
      <c r="S35" s="15"/>
      <c r="T35" s="15"/>
    </row>
    <row r="36" spans="1:20" ht="12.75">
      <c r="A36" s="15"/>
      <c r="B36" s="15"/>
      <c r="C36" s="15"/>
      <c r="D36" s="15"/>
      <c r="E36" s="15"/>
      <c r="F36" s="15"/>
      <c r="G36" s="15"/>
      <c r="H36" s="15"/>
      <c r="I36" s="15"/>
      <c r="J36" s="52"/>
      <c r="K36" s="15"/>
      <c r="L36" s="15"/>
      <c r="M36" s="15"/>
      <c r="N36" s="15"/>
      <c r="O36" s="15"/>
      <c r="P36" s="15"/>
      <c r="Q36" s="52"/>
      <c r="R36" s="52"/>
      <c r="S36" s="15"/>
      <c r="T36" s="15"/>
    </row>
    <row r="37" spans="1:20" ht="12.75">
      <c r="A37" s="15"/>
      <c r="B37" s="15"/>
      <c r="C37" s="15"/>
      <c r="D37" s="15"/>
      <c r="E37" s="15"/>
      <c r="F37" s="15"/>
      <c r="G37" s="15"/>
      <c r="H37" s="15"/>
      <c r="I37" s="15"/>
      <c r="J37" s="52"/>
      <c r="K37" s="15"/>
      <c r="L37" s="15"/>
      <c r="M37" s="15"/>
      <c r="N37" s="15"/>
      <c r="O37" s="15"/>
      <c r="P37" s="15"/>
      <c r="Q37" s="52"/>
      <c r="R37" s="52"/>
      <c r="S37" s="15"/>
      <c r="T37" s="15"/>
    </row>
    <row r="38" spans="1:20" ht="12.75">
      <c r="A38" s="15"/>
      <c r="B38" s="15"/>
      <c r="C38" s="15"/>
      <c r="D38" s="15"/>
      <c r="E38" s="15"/>
      <c r="F38" s="15"/>
      <c r="G38" s="15"/>
      <c r="H38" s="15"/>
      <c r="I38" s="15"/>
      <c r="J38" s="52"/>
      <c r="K38" s="15"/>
      <c r="L38" s="15"/>
      <c r="M38" s="15"/>
      <c r="N38" s="15"/>
      <c r="O38" s="15"/>
      <c r="P38" s="15"/>
      <c r="Q38" s="52"/>
      <c r="R38" s="52"/>
      <c r="S38" s="15"/>
      <c r="T38" s="15"/>
    </row>
    <row r="39" spans="1:20" ht="12.75">
      <c r="A39" s="15"/>
      <c r="B39" s="15"/>
      <c r="C39" s="15"/>
      <c r="D39" s="15"/>
      <c r="E39" s="15"/>
      <c r="F39" s="15"/>
      <c r="G39" s="15"/>
      <c r="H39" s="15"/>
      <c r="I39" s="15"/>
      <c r="J39" s="52"/>
      <c r="K39" s="15"/>
      <c r="L39" s="15"/>
      <c r="M39" s="15"/>
      <c r="N39" s="15"/>
      <c r="O39" s="15"/>
      <c r="P39" s="15"/>
      <c r="Q39" s="52"/>
      <c r="R39" s="52"/>
      <c r="S39" s="15"/>
      <c r="T39" s="15"/>
    </row>
    <row r="40" spans="1:20" ht="12.75">
      <c r="A40" s="15"/>
      <c r="B40" s="90"/>
      <c r="C40" s="52"/>
      <c r="D40" s="89"/>
      <c r="E40" s="22"/>
      <c r="F40" s="15"/>
      <c r="G40" s="15"/>
      <c r="H40" s="52"/>
      <c r="I40" s="15"/>
      <c r="J40" s="52"/>
      <c r="K40" s="52"/>
      <c r="L40" s="15"/>
      <c r="M40" s="52"/>
      <c r="N40" s="52"/>
      <c r="O40" s="52"/>
      <c r="P40" s="52"/>
      <c r="Q40" s="52"/>
      <c r="R40" s="52"/>
      <c r="S40" s="52"/>
      <c r="T40" s="15"/>
    </row>
    <row r="41" spans="1:20" ht="12.75">
      <c r="A41" s="15"/>
      <c r="B41" s="90"/>
      <c r="C41" s="15"/>
      <c r="D41" s="15"/>
      <c r="E41" s="15"/>
      <c r="F41" s="15"/>
      <c r="G41" s="15"/>
      <c r="H41" s="15"/>
      <c r="I41" s="15"/>
      <c r="J41" s="52"/>
      <c r="K41" s="15"/>
      <c r="L41" s="15"/>
      <c r="M41" s="15"/>
      <c r="N41" s="15"/>
      <c r="O41" s="15"/>
      <c r="P41" s="15"/>
      <c r="Q41" s="52"/>
      <c r="R41" s="52"/>
      <c r="S41" s="15"/>
      <c r="T41" s="15"/>
    </row>
    <row r="42" spans="1:20" ht="12.75">
      <c r="A42" s="15"/>
      <c r="B42" s="2"/>
      <c r="C42" s="15"/>
      <c r="D42" s="15"/>
      <c r="E42" s="15"/>
      <c r="F42" s="15"/>
      <c r="G42" s="15"/>
      <c r="H42" s="15"/>
      <c r="I42" s="15"/>
      <c r="J42" s="52"/>
      <c r="K42" s="15"/>
      <c r="L42" s="15"/>
      <c r="M42" s="15"/>
      <c r="N42" s="15"/>
      <c r="O42" s="15"/>
      <c r="P42" s="15"/>
      <c r="Q42" s="52"/>
      <c r="R42" s="52"/>
      <c r="S42" s="15"/>
      <c r="T42" s="15"/>
    </row>
    <row r="43" spans="1:20" ht="12.75">
      <c r="A43" s="15"/>
      <c r="B43" s="90"/>
      <c r="C43" s="15"/>
      <c r="D43" s="15"/>
      <c r="E43" s="15"/>
      <c r="F43" s="15"/>
      <c r="G43" s="15"/>
      <c r="H43" s="15"/>
      <c r="I43" s="15"/>
      <c r="J43" s="52"/>
      <c r="K43" s="15"/>
      <c r="L43" s="15"/>
      <c r="M43" s="15"/>
      <c r="N43" s="15"/>
      <c r="O43" s="15"/>
      <c r="P43" s="15"/>
      <c r="Q43" s="52"/>
      <c r="R43" s="52"/>
      <c r="S43" s="15"/>
      <c r="T43" s="15"/>
    </row>
    <row r="44" spans="1:20" ht="12.75">
      <c r="A44" s="15"/>
      <c r="B44" s="90"/>
      <c r="C44" s="15"/>
      <c r="D44" s="15"/>
      <c r="E44" s="15"/>
      <c r="F44" s="15"/>
      <c r="G44" s="15"/>
      <c r="H44" s="15"/>
      <c r="I44" s="15"/>
      <c r="J44" s="52"/>
      <c r="K44" s="15"/>
      <c r="L44" s="15"/>
      <c r="M44" s="15"/>
      <c r="N44" s="15"/>
      <c r="O44" s="15"/>
      <c r="P44" s="15"/>
      <c r="Q44" s="52"/>
      <c r="R44" s="52"/>
      <c r="S44" s="15"/>
      <c r="T44" s="15"/>
    </row>
    <row r="45" spans="1:20" ht="12.75">
      <c r="A45" s="15"/>
      <c r="B45" s="90"/>
      <c r="C45" s="15"/>
      <c r="D45" s="15"/>
      <c r="E45" s="15"/>
      <c r="F45" s="15"/>
      <c r="G45" s="15"/>
      <c r="H45" s="15"/>
      <c r="I45" s="15"/>
      <c r="J45" s="52"/>
      <c r="K45" s="15"/>
      <c r="L45" s="15"/>
      <c r="M45" s="15"/>
      <c r="N45" s="15"/>
      <c r="O45" s="15"/>
      <c r="P45" s="15"/>
      <c r="Q45" s="52"/>
      <c r="R45" s="52"/>
      <c r="S45" s="15"/>
      <c r="T45" s="15"/>
    </row>
    <row r="46" spans="1:20" ht="12.75">
      <c r="A46" s="15"/>
      <c r="B46" s="2"/>
      <c r="C46" s="15"/>
      <c r="D46" s="15"/>
      <c r="E46" s="15"/>
      <c r="F46" s="15"/>
      <c r="G46" s="15"/>
      <c r="H46" s="15"/>
      <c r="I46" s="15"/>
      <c r="J46" s="52"/>
      <c r="K46" s="15"/>
      <c r="L46" s="15"/>
      <c r="M46" s="15"/>
      <c r="N46" s="15"/>
      <c r="O46" s="15"/>
      <c r="P46" s="15"/>
      <c r="Q46" s="52"/>
      <c r="R46" s="52"/>
      <c r="S46" s="15"/>
      <c r="T46" s="15"/>
    </row>
    <row r="47" spans="1:20" ht="12.75">
      <c r="A47" s="15"/>
      <c r="B47" s="90"/>
      <c r="C47" s="15"/>
      <c r="D47" s="15"/>
      <c r="E47" s="15"/>
      <c r="F47" s="15"/>
      <c r="G47" s="15"/>
      <c r="H47" s="15"/>
      <c r="I47" s="15"/>
      <c r="J47" s="52"/>
      <c r="K47" s="15"/>
      <c r="L47" s="15"/>
      <c r="M47" s="15"/>
      <c r="N47" s="15"/>
      <c r="O47" s="15"/>
      <c r="P47" s="15"/>
      <c r="Q47" s="52"/>
      <c r="R47" s="52"/>
      <c r="S47" s="15"/>
      <c r="T47" s="15"/>
    </row>
    <row r="48" spans="1:20" ht="12.75">
      <c r="A48" s="15"/>
      <c r="B48" s="2"/>
      <c r="C48" s="15"/>
      <c r="D48" s="15"/>
      <c r="E48" s="15"/>
      <c r="F48" s="15"/>
      <c r="G48" s="15"/>
      <c r="H48" s="15"/>
      <c r="I48" s="15"/>
      <c r="J48" s="52"/>
      <c r="K48" s="15"/>
      <c r="L48" s="15"/>
      <c r="M48" s="15"/>
      <c r="N48" s="15"/>
      <c r="O48" s="15"/>
      <c r="P48" s="15"/>
      <c r="Q48" s="52"/>
      <c r="R48" s="52"/>
      <c r="S48" s="15"/>
      <c r="T48" s="15"/>
    </row>
    <row r="49" spans="1:20" ht="12.75">
      <c r="A49" s="15"/>
      <c r="B49" s="2"/>
      <c r="C49" s="15"/>
      <c r="D49" s="15"/>
      <c r="E49" s="15"/>
      <c r="F49" s="15"/>
      <c r="G49" s="15"/>
      <c r="H49" s="15"/>
      <c r="I49" s="15"/>
      <c r="J49" s="52"/>
      <c r="K49" s="15"/>
      <c r="L49" s="15"/>
      <c r="M49" s="15"/>
      <c r="N49" s="15"/>
      <c r="O49" s="15"/>
      <c r="P49" s="15"/>
      <c r="Q49" s="52"/>
      <c r="R49" s="52"/>
      <c r="S49" s="15"/>
      <c r="T49" s="15"/>
    </row>
    <row r="50" spans="1:20" ht="12.75">
      <c r="A50" s="15"/>
      <c r="B50" s="2"/>
      <c r="C50" s="15"/>
      <c r="D50" s="15"/>
      <c r="E50" s="15"/>
      <c r="F50" s="15"/>
      <c r="G50" s="15"/>
      <c r="H50" s="15"/>
      <c r="I50" s="15"/>
      <c r="J50" s="52"/>
      <c r="K50" s="15"/>
      <c r="L50" s="15"/>
      <c r="M50" s="15"/>
      <c r="N50" s="15"/>
      <c r="O50" s="15"/>
      <c r="P50" s="15"/>
      <c r="Q50" s="52"/>
      <c r="R50" s="52"/>
      <c r="S50" s="15"/>
      <c r="T50" s="15"/>
    </row>
    <row r="51" spans="1:20" ht="12.75">
      <c r="A51" s="15"/>
      <c r="C51" s="15"/>
      <c r="D51" s="15"/>
      <c r="E51" s="15"/>
      <c r="F51" s="15"/>
      <c r="G51" s="15"/>
      <c r="H51" s="15"/>
      <c r="I51" s="15"/>
      <c r="J51" s="52"/>
      <c r="K51" s="15"/>
      <c r="L51" s="15"/>
      <c r="M51" s="15"/>
      <c r="N51" s="15"/>
      <c r="O51" s="15"/>
      <c r="P51" s="15"/>
      <c r="Q51" s="52"/>
      <c r="R51" s="52"/>
      <c r="S51" s="15"/>
      <c r="T51" s="15"/>
    </row>
    <row r="52" spans="1:20" ht="12.75">
      <c r="A52" s="15"/>
      <c r="C52" s="15"/>
      <c r="D52" s="15"/>
      <c r="E52" s="15"/>
      <c r="F52" s="15"/>
      <c r="G52" s="15"/>
      <c r="H52" s="15"/>
      <c r="I52" s="15"/>
      <c r="J52" s="52"/>
      <c r="K52" s="15"/>
      <c r="L52" s="15"/>
      <c r="M52" s="15"/>
      <c r="N52" s="15"/>
      <c r="O52" s="15"/>
      <c r="P52" s="15"/>
      <c r="Q52" s="52"/>
      <c r="R52" s="52"/>
      <c r="S52" s="15"/>
      <c r="T52" s="15"/>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Valentine Prigarin</dc:creator>
  <cp:keywords/>
  <dc:description/>
  <cp:lastModifiedBy>Valentine Prigarin</cp:lastModifiedBy>
  <dcterms:created xsi:type="dcterms:W3CDTF">2012-04-14T15:32:58Z</dcterms:created>
  <dcterms:modified xsi:type="dcterms:W3CDTF">2015-06-23T14:16:51Z</dcterms:modified>
  <cp:category/>
  <cp:version/>
  <cp:contentType/>
  <cp:contentStatus/>
</cp:coreProperties>
</file>