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3800" activeTab="0"/>
  </bookViews>
  <sheets>
    <sheet name="28-я ИАД 67 иап" sheetId="1" r:id="rId1"/>
    <sheet name="28-я ИАД 139 гвиап " sheetId="2" r:id="rId2"/>
    <sheet name="50-я ИАД 29 гвиап" sheetId="3" r:id="rId3"/>
    <sheet name="50-я ИАД 177 иап" sheetId="4" r:id="rId4"/>
    <sheet name="151-я ГвИАД 28 гвиап" sheetId="5" r:id="rId5"/>
    <sheet name="151-я ГвИАД 72 гвиап" sheetId="6" r:id="rId6"/>
    <sheet name="324-я ИАД 176 гвиап" sheetId="7" r:id="rId7"/>
    <sheet name="324-я ИАД 196 иап" sheetId="8" r:id="rId8"/>
    <sheet name="303-я ИАД 17 иап" sheetId="9" r:id="rId9"/>
    <sheet name="303-я ИАД 18 гвиап" sheetId="10" r:id="rId10"/>
    <sheet name="303-я ИАД 523 иап" sheetId="11" r:id="rId11"/>
    <sheet name="97-я ИАД 16 иап" sheetId="12" r:id="rId12"/>
    <sheet name="97-я ИАД 148 гвиап" sheetId="13" r:id="rId13"/>
    <sheet name="190-я ИАД 256 иап" sheetId="14" r:id="rId14"/>
    <sheet name="190-я ИАД 494 иап" sheetId="15" r:id="rId15"/>
    <sheet name="190-я ИАД 821 иап" sheetId="16" r:id="rId16"/>
  </sheets>
  <definedNames/>
  <calcPr fullCalcOnLoad="1"/>
</workbook>
</file>

<file path=xl/comments1.xml><?xml version="1.0" encoding="utf-8"?>
<comments xmlns="http://schemas.openxmlformats.org/spreadsheetml/2006/main">
  <authors>
    <author>Valentine Prigarin</author>
  </authors>
  <commentLis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T1" authorId="0">
      <text>
        <r>
          <rPr>
            <b/>
            <sz val="9"/>
            <rFont val="Tahoma"/>
            <family val="2"/>
          </rPr>
          <t>см.затонированные бежевые клетки</t>
        </r>
      </text>
    </comment>
    <comment ref="B14" authorId="0">
      <text>
        <r>
          <rPr>
            <b/>
            <sz val="9"/>
            <color indexed="60"/>
            <rFont val="Tahoma"/>
            <family val="2"/>
          </rPr>
          <t>Сейдов, мэйл 10/1-14 : 
Куприк прибыл в КНР в составе 28-го ГИАП в августе 1950г., а в состав 67-го ИАП он попал в начале ноября, когда точно не могу сказать, но он участвовал в бою 14-го ноября 1950г. в составе 1-й АЭ 67-го ИАП...</t>
        </r>
        <r>
          <rPr>
            <b/>
            <sz val="9"/>
            <rFont val="Tahoma"/>
            <family val="2"/>
          </rPr>
          <t xml:space="preserve">
</t>
        </r>
        <r>
          <rPr>
            <sz val="9"/>
            <rFont val="Tahoma"/>
            <family val="2"/>
          </rPr>
          <t xml:space="preserve">
</t>
        </r>
      </text>
    </comment>
    <comment ref="B17" authorId="0">
      <text>
        <r>
          <rPr>
            <b/>
            <sz val="9"/>
            <color indexed="60"/>
            <rFont val="Tahoma"/>
            <family val="2"/>
          </rPr>
          <t>Сейдов, мэйл 10/1-14 : 
Касательно Подгорного и Черноглазова: учитывая, что Подгорный участвовал в в/бою 14-го ноября (как и Куприк), то можно предположить, что все они (Соколов, Куприк, Подгорный и Черноглазов) попали в состав 67-го ИАП одновременно, т.е. до 14-го ноября. ...По-сути указанные лётчики 151-й ГвИАД, что перешли в состав 67 иап не участвовали в боях с американцами в составе 28-го и 72-го полков этой дивизии, а все свои б/вылеты в небо Кореи выполнили уже в составе 67-го ИАП, значит они по большому счёту лётчики всё же 67-го ИАП.</t>
        </r>
        <r>
          <rPr>
            <b/>
            <sz val="9"/>
            <rFont val="Tahoma"/>
            <family val="2"/>
          </rPr>
          <t xml:space="preserve">
</t>
        </r>
        <r>
          <rPr>
            <sz val="9"/>
            <rFont val="Tahoma"/>
            <family val="2"/>
          </rPr>
          <t xml:space="preserve">
</t>
        </r>
      </text>
    </comment>
    <comment ref="B23" authorId="0">
      <text>
        <r>
          <rPr>
            <b/>
            <sz val="9"/>
            <color indexed="60"/>
            <rFont val="Tahoma"/>
            <family val="2"/>
          </rPr>
          <t xml:space="preserve">Сейдов, мэйл 10/1-14 : 
Касательно Подгорного и Черноглазова: учитывая, что Подгорный участвовал в в/бою 14-го ноября (как и Куприк), то можно предположить, что все они (Соколов, Куприк, Подгорный и Черноглазов) попали в состав 67-го ИАП одновременно, т.е. до 14-го ноября. </t>
        </r>
        <r>
          <rPr>
            <sz val="9"/>
            <rFont val="Tahoma"/>
            <family val="2"/>
          </rPr>
          <t xml:space="preserve">
</t>
        </r>
        <r>
          <rPr>
            <b/>
            <sz val="9"/>
            <color indexed="60"/>
            <rFont val="Tahoma"/>
            <family val="2"/>
          </rPr>
          <t>...По-сути указанные лётчики 151-й ГвИАД, что перешли в состав 67 иап не участвовали в боях с американцами в составе 28-го и 72-го полков этой дивизии, а все свои б/вылеты в небо Кореи выполнили уже в составе 67-го ИАП, значит они по большому счёту лётчики всё же 67-го ИАП</t>
        </r>
      </text>
    </comment>
    <comment ref="B21" authorId="0">
      <text>
        <r>
          <rPr>
            <b/>
            <sz val="9"/>
            <color indexed="60"/>
            <rFont val="Tahoma"/>
            <family val="2"/>
          </rPr>
          <t>Сейдов, мэйл 10/1-14 : 
Касательно Подгорного и Черноглазова: учитывая, что Подгорный участвовал в в/бою 14-го ноября (как и Куприк), то можно предположить, что все они (Соколов, Куприк, Подгорный и Черноглазов) попали в состав 67-го ИАП одновременно, т.е. до 14-го ноября. ...По-сути указанные лётчики 151-й ГвИАД, что перешли в состав 67 иап не участвовали в боях с американцами в составе 28-го и 72-го полков этой дивизии, а все свои б/вылеты в небо Кореи выполнили уже в составе 67-го ИАП, значит они по большому счёту лётчики всё же 67-го ИАП</t>
        </r>
      </text>
    </comment>
    <comment ref="B1" authorId="0">
      <text>
        <r>
          <rPr>
            <b/>
            <sz val="9"/>
            <color indexed="60"/>
            <rFont val="Tahoma"/>
            <family val="2"/>
          </rPr>
          <t xml:space="preserve">Сейдов мэйл 7/1-14 : Теперь касательно 67 иап : так и не разобрался в руководстве данного полка, если есть книга Набоки, то там вроде указано кто был кем в составе данного полка. </t>
        </r>
      </text>
    </comment>
    <comment ref="B6" authorId="0">
      <text>
        <r>
          <rPr>
            <b/>
            <sz val="9"/>
            <color indexed="60"/>
            <rFont val="Tahoma"/>
            <family val="2"/>
          </rPr>
          <t xml:space="preserve">Сейдов, мэйл 7/1-14 : 
известно, что к-р полка Жемчугов раньше срока убыл в Союз – причина и дата убытия, мне неизвестна. Вместо него к-ром АП был назначен ГСС м-р Пасько Н.Ф. из состава 139-го ГИАП. </t>
        </r>
        <r>
          <rPr>
            <b/>
            <sz val="9"/>
            <rFont val="Tahoma"/>
            <family val="2"/>
          </rPr>
          <t xml:space="preserve">
</t>
        </r>
        <r>
          <rPr>
            <b/>
            <sz val="9"/>
            <rFont val="Tahoma"/>
            <family val="2"/>
          </rPr>
          <t xml:space="preserve">
Тогда Пасько в 139 вообще вписывать не будем.</t>
        </r>
      </text>
    </comment>
    <comment ref="I2" authorId="0">
      <text>
        <r>
          <rPr>
            <b/>
            <sz val="9"/>
            <color indexed="60"/>
            <rFont val="Tahoma"/>
            <family val="2"/>
          </rPr>
          <t xml:space="preserve">Сейдов, мэйл 7/1-14 : ...известно, что к-р полка Жемчугов раньше срока убыл в Союз – причина и дата убытия, мне неизвестна. Вместо него к-ром АП был назначен ГСС м-р Пасько Н.Ф. из состава 139-го ГИАП. </t>
        </r>
        <r>
          <rPr>
            <b/>
            <sz val="9"/>
            <rFont val="Tahoma"/>
            <family val="2"/>
          </rPr>
          <t xml:space="preserve">
Тогда Пасько в 139 гвиап вообще вписывать не будем.</t>
        </r>
      </text>
    </comment>
    <comment ref="B8" authorId="0">
      <text>
        <r>
          <rPr>
            <b/>
            <sz val="9"/>
            <color indexed="60"/>
            <rFont val="Tahoma"/>
            <family val="2"/>
          </rPr>
          <t xml:space="preserve">Сейдов, мэйл 13/1-14 : - В начале ноября (из 139 гвиап) в 67 иап убыли ст. л-ты Златин и Колесниченко
</t>
        </r>
        <r>
          <rPr>
            <b/>
            <sz val="9"/>
            <rFont val="Tahoma"/>
            <family val="2"/>
          </rPr>
          <t>поэтому их обоих сразу в 67 иап.</t>
        </r>
      </text>
    </comment>
    <comment ref="B13" authorId="0">
      <text>
        <r>
          <rPr>
            <b/>
            <sz val="9"/>
            <color indexed="60"/>
            <rFont val="Tahoma"/>
            <family val="2"/>
          </rPr>
          <t xml:space="preserve">Сейдов, мэйл 13/1-14 : - В начале ноября (из 139 гвиап) в 67 иап убыли ст. л-ты Златин и Колесниченко
</t>
        </r>
        <r>
          <rPr>
            <b/>
            <sz val="9"/>
            <rFont val="Tahoma"/>
            <family val="2"/>
          </rPr>
          <t>поэтому их обоих сразу в 67 иап.</t>
        </r>
        <r>
          <rPr>
            <sz val="9"/>
            <rFont val="Tahoma"/>
            <family val="2"/>
          </rPr>
          <t xml:space="preserve">
</t>
        </r>
      </text>
    </comment>
  </commentList>
</comments>
</file>

<file path=xl/comments10.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27/12-13 : Первоначальный состава полка на май 1951г. был таков: </t>
        </r>
        <r>
          <rPr>
            <b/>
            <sz val="9"/>
            <rFont val="Tahoma"/>
            <family val="2"/>
          </rPr>
          <t>см.список</t>
        </r>
        <r>
          <rPr>
            <b/>
            <sz val="9"/>
            <color indexed="60"/>
            <rFont val="Tahoma"/>
            <family val="2"/>
          </rPr>
          <t xml:space="preserve">
….В таком составе полк начал боевые действия в мае 1951г. - итого 32 лётчика </t>
        </r>
        <r>
          <rPr>
            <b/>
            <sz val="8"/>
            <rFont val="Tahoma"/>
            <family val="2"/>
          </rPr>
          <t xml:space="preserve">
</t>
        </r>
        <r>
          <rPr>
            <b/>
            <sz val="9"/>
            <rFont val="Tahoma"/>
            <family val="2"/>
          </rPr>
          <t>Но потом обнаружилось, что Молев А.И. был в составе 18 гвиап с самого начала. Поэтому - 33.</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25/11-13 :  В октябре 1951г. из 72 гвиап в состав 303-й ИАД убыло около десятка лётчиков (точного числа не знаю). В 18 гвиап попали лётчики Мартьянов и Астаповский.</t>
        </r>
      </text>
    </comment>
    <comment ref="L2" authorId="0">
      <text>
        <r>
          <rPr>
            <b/>
            <sz val="9"/>
            <color indexed="60"/>
            <rFont val="Tahoma"/>
            <family val="2"/>
          </rPr>
          <t xml:space="preserve">Сейдов, мэйл 27/12-13 : в июне месяце из группы генерала Благовещенского в состав 18-го ГИАП прибыл капитан Бабонин </t>
        </r>
        <r>
          <rPr>
            <sz val="9"/>
            <rFont val="Tahoma"/>
            <family val="2"/>
          </rPr>
          <t xml:space="preserve">
</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I3" authorId="0">
      <text>
        <r>
          <rPr>
            <b/>
            <sz val="9"/>
            <color indexed="60"/>
            <rFont val="Tahoma"/>
            <family val="2"/>
          </rPr>
          <t>Сейдов, мэйл 27/12-13 : В октябре 1951г. в полк прибыло пополнение... 
Батуров</t>
        </r>
        <r>
          <rPr>
            <b/>
            <sz val="9"/>
            <rFont val="Tahoma"/>
            <family val="2"/>
          </rPr>
          <t xml:space="preserve">
скорее всего из 72 гвиап</t>
        </r>
        <r>
          <rPr>
            <sz val="9"/>
            <rFont val="Tahoma"/>
            <family val="2"/>
          </rPr>
          <t xml:space="preserve">
</t>
        </r>
      </text>
    </comment>
    <comment ref="L3" authorId="0">
      <text>
        <r>
          <rPr>
            <b/>
            <sz val="9"/>
            <color indexed="60"/>
            <rFont val="Tahoma"/>
            <family val="2"/>
          </rPr>
          <t>Сейдов, мэйл 27/12-13 : В октябре 1951г. в полк прибыло пополнение из лётчиков : Сапожников, Соболев, Горский...</t>
        </r>
        <r>
          <rPr>
            <b/>
            <sz val="9"/>
            <rFont val="Tahoma"/>
            <family val="2"/>
          </rPr>
          <t xml:space="preserve">
</t>
        </r>
        <r>
          <rPr>
            <b/>
            <sz val="9"/>
            <color indexed="60"/>
            <rFont val="Tahoma"/>
            <family val="2"/>
          </rPr>
          <t>Сейдов, мэйл 15/1-14 : 
лётчики Соболев, Сапожников и Горский прибыли из состава 20-й ИАД</t>
        </r>
        <r>
          <rPr>
            <sz val="9"/>
            <rFont val="Tahoma"/>
            <family val="2"/>
          </rPr>
          <t xml:space="preserve">
</t>
        </r>
      </text>
    </comment>
    <comment ref="I4" authorId="0">
      <text>
        <r>
          <rPr>
            <b/>
            <sz val="9"/>
            <color indexed="60"/>
            <rFont val="Tahoma"/>
            <family val="2"/>
          </rPr>
          <t>Сейдов, мэйл 27/12-13 : В октябре 1951г. в полк прибыло пополнение …Востинных из 28 гвиап</t>
        </r>
      </text>
    </comment>
    <comment ref="L5" authorId="0">
      <text>
        <r>
          <rPr>
            <b/>
            <sz val="9"/>
            <color indexed="60"/>
            <rFont val="Tahoma"/>
            <family val="2"/>
          </rPr>
          <t xml:space="preserve">Сейдов, мэйл 27/12-13 : В октябре 1951г. в полк прибыло пополнение из лётчиков : Сапожников, Соболев, Горский…
...В конце ноября убыл из полка (куда не знаю) ст. л-нт Соболев 
Сейдов, мэйл 15/1-14 : 
лётчики Соболев, Сапожников и Горский прибыли из состава 20-й ИАД
</t>
        </r>
      </text>
    </comment>
    <comment ref="B5" authorId="0">
      <text>
        <r>
          <rPr>
            <b/>
            <sz val="9"/>
            <color indexed="60"/>
            <rFont val="Tahoma"/>
            <family val="2"/>
          </rPr>
          <t>Сейдов, мэйл 27/12-13 : в декабре по болезням убыли в Союз Антонов, Капитонов, Муравьёв и Хвостов</t>
        </r>
        <r>
          <rPr>
            <b/>
            <sz val="9"/>
            <rFont val="Tahoma"/>
            <family val="2"/>
          </rPr>
          <t xml:space="preserve">
</t>
        </r>
        <r>
          <rPr>
            <sz val="9"/>
            <rFont val="Tahoma"/>
            <family val="2"/>
          </rPr>
          <t xml:space="preserve">
</t>
        </r>
      </text>
    </comment>
    <comment ref="I5" authorId="0">
      <text>
        <r>
          <rPr>
            <b/>
            <sz val="9"/>
            <color indexed="60"/>
            <rFont val="Tahoma"/>
            <family val="2"/>
          </rPr>
          <t>Сейдов, мэйл 27/12-13 : В октябре 1951г. в полк прибыло пополнение... Дурнов</t>
        </r>
        <r>
          <rPr>
            <b/>
            <sz val="9"/>
            <rFont val="Tahoma"/>
            <family val="2"/>
          </rPr>
          <t xml:space="preserve">
скорее всего из 72 гвиап</t>
        </r>
        <r>
          <rPr>
            <sz val="9"/>
            <rFont val="Tahoma"/>
            <family val="2"/>
          </rPr>
          <t xml:space="preserve">
</t>
        </r>
      </text>
    </comment>
    <comment ref="L6" authorId="0">
      <text>
        <r>
          <rPr>
            <b/>
            <sz val="9"/>
            <color indexed="60"/>
            <rFont val="Tahoma"/>
            <family val="2"/>
          </rPr>
          <t xml:space="preserve">Сейдов, мэйл 27/12-13 : В мае месяце в полк прибыл лётчик Шабанов из Бакинского ВО.
</t>
        </r>
      </text>
    </comment>
    <comment ref="I6" authorId="0">
      <text>
        <r>
          <rPr>
            <b/>
            <sz val="9"/>
            <color indexed="60"/>
            <rFont val="Tahoma"/>
            <family val="2"/>
          </rPr>
          <t>Сейдов, мэйл 27/12-13 : В октябре 1951г. в полк прибыло пополнение... Кондрашёв</t>
        </r>
        <r>
          <rPr>
            <b/>
            <sz val="9"/>
            <rFont val="Tahoma"/>
            <family val="2"/>
          </rPr>
          <t xml:space="preserve">
Кондрашёва я нигде не нашёл. Возможно, он извне, но я пока его оставил здесь.</t>
        </r>
        <r>
          <rPr>
            <sz val="9"/>
            <rFont val="Tahoma"/>
            <family val="2"/>
          </rPr>
          <t xml:space="preserve">
</t>
        </r>
      </text>
    </comment>
    <comment ref="B7" authorId="0">
      <text>
        <r>
          <rPr>
            <b/>
            <sz val="9"/>
            <color indexed="60"/>
            <rFont val="Tahoma"/>
            <family val="2"/>
          </rPr>
          <t xml:space="preserve">Сейдов, мэйл 27/12-13 : 9.11.51г. был сбит и ранен в бою ст.л-нт Гаврильченко - он попал в госпиталь, затем убыл в Союз, в полк не вернулся. </t>
        </r>
        <r>
          <rPr>
            <sz val="9"/>
            <rFont val="Tahoma"/>
            <family val="2"/>
          </rPr>
          <t xml:space="preserve">
</t>
        </r>
      </text>
    </comment>
    <comment ref="I7" authorId="0">
      <text>
        <r>
          <rPr>
            <b/>
            <sz val="9"/>
            <color indexed="60"/>
            <rFont val="Tahoma"/>
            <family val="2"/>
          </rPr>
          <t xml:space="preserve">Сейдов, мэйл 27/12-13 : В октябре 1951г. в полк прибыло пополнение 
Мартьянов из 72-го ГИАП </t>
        </r>
        <r>
          <rPr>
            <b/>
            <sz val="9"/>
            <rFont val="Tahoma"/>
            <family val="2"/>
          </rPr>
          <t xml:space="preserve">
</t>
        </r>
      </text>
    </comment>
    <comment ref="B19" authorId="0">
      <text>
        <r>
          <rPr>
            <b/>
            <sz val="9"/>
            <color indexed="60"/>
            <rFont val="Tahoma"/>
            <family val="2"/>
          </rPr>
          <t>Сейдов, мэйл 27/12-13 : Cейдов, мэйл 12/1-14 : 
нашёл таблицы закреплённой авиатехники за лётчиками 324-й и 303-й ИАД по периодам и посылаю Вам два файла по боевым расчётам этих двух дивизий на период б/действий в Корее. Вот боевой расчёт 18-го ГИАП на 15.05.1951г.: Молев....</t>
        </r>
        <r>
          <rPr>
            <sz val="9"/>
            <rFont val="Tahoma"/>
            <family val="2"/>
          </rPr>
          <t xml:space="preserve">
</t>
        </r>
      </text>
    </comment>
    <comment ref="B9" authorId="0">
      <text>
        <r>
          <rPr>
            <b/>
            <sz val="9"/>
            <color indexed="60"/>
            <rFont val="Tahoma"/>
            <family val="2"/>
          </rPr>
          <t>Сейдов, мэйл 27/12-13 : в июне месяце убыл из полка м-р Даниленко, к-р 2-й АЭ - его с повышением отправили в 523-й ИАП (по другим данным отправили ещё в мае месяце).</t>
        </r>
        <r>
          <rPr>
            <sz val="9"/>
            <rFont val="Tahoma"/>
            <family val="2"/>
          </rPr>
          <t xml:space="preserve">
</t>
        </r>
      </text>
    </comment>
    <comment ref="I8" authorId="0">
      <text>
        <r>
          <rPr>
            <b/>
            <sz val="9"/>
            <color indexed="60"/>
            <rFont val="Tahoma"/>
            <family val="2"/>
          </rPr>
          <t xml:space="preserve">Сейдов, мэйл 27/12-13 : На пополнение из 523 гвиап прибыл к-н Овчинниов </t>
        </r>
        <r>
          <rPr>
            <b/>
            <sz val="9"/>
            <rFont val="Tahoma"/>
            <family val="2"/>
          </rPr>
          <t xml:space="preserve">
(в декабре 1951-го)</t>
        </r>
      </text>
    </comment>
    <comment ref="I9" authorId="0">
      <text>
        <r>
          <rPr>
            <b/>
            <sz val="9"/>
            <color indexed="60"/>
            <rFont val="Tahoma"/>
            <family val="2"/>
          </rPr>
          <t>Сейдов, мэйл 27/12-13 : В октябре 1951г. в полк прибыло пополнение 
Петров из 28 гвиап</t>
        </r>
      </text>
    </comment>
    <comment ref="L4" authorId="0">
      <text>
        <r>
          <rPr>
            <b/>
            <sz val="9"/>
            <color indexed="60"/>
            <rFont val="Tahoma"/>
            <family val="2"/>
          </rPr>
          <t xml:space="preserve">Сейдов, мэйл 27/12-13 : В октябре 1951г. в полк прибыло пополнение из лётчиков : Сапожников, Соболев, Горский…
</t>
        </r>
        <r>
          <rPr>
            <b/>
            <sz val="9"/>
            <rFont val="Tahoma"/>
            <family val="2"/>
          </rPr>
          <t xml:space="preserve">
</t>
        </r>
        <r>
          <rPr>
            <b/>
            <sz val="9"/>
            <color indexed="16"/>
            <rFont val="Tahoma"/>
            <family val="2"/>
          </rPr>
          <t>Сейдов, мэйл 15/1-14 : 
лётчики Соболев, Сапожников и Горский прибыли из состава 20-й ИАД, что находилась в составе ОГСВК в Китае</t>
        </r>
        <r>
          <rPr>
            <b/>
            <sz val="9"/>
            <rFont val="Tahoma"/>
            <family val="2"/>
          </rPr>
          <t xml:space="preserve">
</t>
        </r>
        <r>
          <rPr>
            <sz val="9"/>
            <rFont val="Tahoma"/>
            <family val="2"/>
          </rPr>
          <t xml:space="preserve">
</t>
        </r>
      </text>
    </comment>
    <comment ref="B12" authorId="0">
      <text>
        <r>
          <rPr>
            <b/>
            <sz val="9"/>
            <color indexed="60"/>
            <rFont val="Tahoma"/>
            <family val="2"/>
          </rPr>
          <t>Сейдов, мэйл 27/12-13 : ... в сентябре месяце из состава 1-й АЭ убыл в управление 303-й ИАД ст.л-нт Калюжный</t>
        </r>
        <r>
          <rPr>
            <sz val="9"/>
            <rFont val="Tahoma"/>
            <family val="2"/>
          </rPr>
          <t xml:space="preserve">
</t>
        </r>
      </text>
    </comment>
    <comment ref="I10" authorId="0">
      <text>
        <r>
          <rPr>
            <b/>
            <sz val="9"/>
            <color indexed="60"/>
            <rFont val="Tahoma"/>
            <family val="2"/>
          </rPr>
          <t xml:space="preserve">Сейдов, мэйл 27/12-13 : В октябре 1951г. в полк прибыло пополнение... 
Тужилкин </t>
        </r>
        <r>
          <rPr>
            <b/>
            <sz val="9"/>
            <rFont val="Tahoma"/>
            <family val="2"/>
          </rPr>
          <t xml:space="preserve">
скорее всего из 72 гвиап
</t>
        </r>
        <r>
          <rPr>
            <sz val="9"/>
            <rFont val="Tahoma"/>
            <family val="2"/>
          </rPr>
          <t xml:space="preserve">
</t>
        </r>
      </text>
    </comment>
    <comment ref="B13" authorId="0">
      <text>
        <r>
          <rPr>
            <b/>
            <sz val="9"/>
            <color indexed="60"/>
            <rFont val="Tahoma"/>
            <family val="2"/>
          </rPr>
          <t>Сейдов, мэйл 27/12-13 : в декабре по болезням убыли в Союз Антонов, Капитонов, Муравьёв и Хвостов</t>
        </r>
        <r>
          <rPr>
            <sz val="9"/>
            <rFont val="Tahoma"/>
            <family val="2"/>
          </rPr>
          <t xml:space="preserve">
</t>
        </r>
      </text>
    </comment>
    <comment ref="I11" authorId="0">
      <text>
        <r>
          <rPr>
            <b/>
            <sz val="9"/>
            <color indexed="60"/>
            <rFont val="Tahoma"/>
            <family val="2"/>
          </rPr>
          <t>Сейдов, мэйл 27/12-13 : В октябре 1951г. в полк прибыло пополнение... 
Устюжанинов</t>
        </r>
        <r>
          <rPr>
            <b/>
            <sz val="9"/>
            <rFont val="Tahoma"/>
            <family val="2"/>
          </rPr>
          <t xml:space="preserve">
скорее всего из 72 гвиап</t>
        </r>
        <r>
          <rPr>
            <sz val="9"/>
            <rFont val="Tahoma"/>
            <family val="2"/>
          </rPr>
          <t xml:space="preserve">
</t>
        </r>
      </text>
    </comment>
    <comment ref="I12" authorId="0">
      <text>
        <r>
          <rPr>
            <b/>
            <sz val="9"/>
            <color indexed="60"/>
            <rFont val="Tahoma"/>
            <family val="2"/>
          </rPr>
          <t>Сейдов, мэйл 27/12-13 : В октябре 1951г. в полк прибыло пополнение... 
Шулятьев</t>
        </r>
        <r>
          <rPr>
            <b/>
            <sz val="9"/>
            <rFont val="Tahoma"/>
            <family val="2"/>
          </rPr>
          <t xml:space="preserve">
скорее всего из 72 гвиап</t>
        </r>
        <r>
          <rPr>
            <sz val="9"/>
            <rFont val="Tahoma"/>
            <family val="2"/>
          </rPr>
          <t xml:space="preserve">
</t>
        </r>
      </text>
    </comment>
    <comment ref="B20" authorId="0">
      <text>
        <r>
          <rPr>
            <b/>
            <sz val="9"/>
            <color indexed="60"/>
            <rFont val="Tahoma"/>
            <family val="2"/>
          </rPr>
          <t>Сейдов, мэйл 27/12-13 : в декабре по болезням убыли в Союз Антонов, Капитонов, Муравьёв и Хвостов</t>
        </r>
        <r>
          <rPr>
            <sz val="9"/>
            <rFont val="Tahoma"/>
            <family val="2"/>
          </rPr>
          <t xml:space="preserve">
</t>
        </r>
      </text>
    </comment>
    <comment ref="B21" authorId="0">
      <text>
        <r>
          <rPr>
            <b/>
            <sz val="9"/>
            <color indexed="60"/>
            <rFont val="Tahoma"/>
            <family val="2"/>
          </rPr>
          <t xml:space="preserve">Сейдов, мэйл 27/12-13 : октябре убыл с повышением в 523-й ИАП м-р Оськин </t>
        </r>
        <r>
          <rPr>
            <sz val="9"/>
            <rFont val="Tahoma"/>
            <family val="2"/>
          </rPr>
          <t xml:space="preserve">
</t>
        </r>
      </text>
    </comment>
    <comment ref="B23" authorId="0">
      <text>
        <r>
          <rPr>
            <b/>
            <sz val="9"/>
            <color indexed="60"/>
            <rFont val="Tahoma"/>
            <family val="2"/>
          </rPr>
          <t xml:space="preserve">Сейдов, мэйл 27/12-13 : 20.06  был сбит к-н Скидан, получил травмы, попал в госпиталь и в июле убыл в Союз. </t>
        </r>
      </text>
    </comment>
    <comment ref="B30" authorId="0">
      <text>
        <r>
          <rPr>
            <b/>
            <sz val="9"/>
            <color indexed="60"/>
            <rFont val="Tahoma"/>
            <family val="2"/>
          </rPr>
          <t>Сейдов, мэйл 27/12-13 : Предположительно в сентябре-октябре убыл из полка в Союз к-н Тарасов по болезни.</t>
        </r>
        <r>
          <rPr>
            <sz val="9"/>
            <rFont val="Tahoma"/>
            <family val="2"/>
          </rPr>
          <t xml:space="preserve">
</t>
        </r>
      </text>
    </comment>
    <comment ref="B31" authorId="0">
      <text>
        <r>
          <rPr>
            <b/>
            <sz val="9"/>
            <color indexed="60"/>
            <rFont val="Tahoma"/>
            <family val="2"/>
          </rPr>
          <t>Сейдов, мэйл 27/12-13 : в декабре по болезням убыли в Союз Антонов, Капитонов, Муравьёв и Хвостов</t>
        </r>
        <r>
          <rPr>
            <sz val="9"/>
            <rFont val="Tahoma"/>
            <family val="2"/>
          </rPr>
          <t xml:space="preserve">
</t>
        </r>
      </text>
    </comment>
    <comment ref="B33" authorId="0">
      <text>
        <r>
          <rPr>
            <b/>
            <sz val="9"/>
            <color indexed="60"/>
            <rFont val="Tahoma"/>
            <family val="2"/>
          </rPr>
          <t>Сейдов, мэйл 27/12-13 : В начале октября по болезни убыл в Союз к-р 2-й АЭ к-н Шалев</t>
        </r>
        <r>
          <rPr>
            <sz val="9"/>
            <rFont val="Tahoma"/>
            <family val="2"/>
          </rPr>
          <t xml:space="preserve">
</t>
        </r>
      </text>
    </comment>
  </commentList>
</comments>
</file>

<file path=xl/comments11.xml><?xml version="1.0" encoding="utf-8"?>
<comments xmlns="http://schemas.openxmlformats.org/spreadsheetml/2006/main">
  <authors>
    <author>Valentine Prigarin</author>
  </authors>
  <commentList>
    <comment ref="B1" authorId="0">
      <text>
        <r>
          <rPr>
            <b/>
            <sz val="8"/>
            <color indexed="60"/>
            <rFont val="Tahoma"/>
            <family val="2"/>
          </rPr>
          <t xml:space="preserve">Сейдов, мэйл 30/12-13 : В таком составе 523-й ИАП начал боевые действия в июне 1951г. </t>
        </r>
        <r>
          <rPr>
            <b/>
            <sz val="8"/>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30/12-13 : В октябре месяце 
к-ром полка был назначен м-р Оськин, прибывший из 18 гвиап;</t>
        </r>
        <r>
          <rPr>
            <b/>
            <sz val="9"/>
            <rFont val="Tahoma"/>
            <family val="2"/>
          </rPr>
          <t xml:space="preserve">
</t>
        </r>
        <r>
          <rPr>
            <sz val="9"/>
            <rFont val="Tahoma"/>
            <family val="2"/>
          </rPr>
          <t xml:space="preserve">
</t>
        </r>
      </text>
    </comment>
    <comment ref="L2" authorId="0">
      <text>
        <r>
          <rPr>
            <b/>
            <sz val="9"/>
            <color indexed="60"/>
            <rFont val="Tahoma"/>
            <family val="2"/>
          </rPr>
          <t>Сейдов, мэйл 30/12-13 : До октября месяца пополнения в полк не было. Затем в октябре прибыло сразу 8-9 лётчиков: 8. Брагинец  прибыл из   ?</t>
        </r>
        <r>
          <rPr>
            <b/>
            <sz val="9"/>
            <rFont val="Tahoma"/>
            <family val="2"/>
          </rPr>
          <t xml:space="preserve">
Его нет в соседних полках. Значит "извне".</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I3" authorId="0">
      <text>
        <r>
          <rPr>
            <b/>
            <sz val="9"/>
            <color indexed="60"/>
            <rFont val="Tahoma"/>
            <family val="2"/>
          </rPr>
          <t xml:space="preserve">Сейдов, мэйл 30/12-13 : Даниленко из 18 гвиап прибыл в полк в конце мая 1951г. и стал зам. к-ра АП по лётной части, но он также убыл раньше срока в Союз по болезни (когда не знаю точно). </t>
        </r>
        <r>
          <rPr>
            <sz val="9"/>
            <rFont val="Tahoma"/>
            <family val="2"/>
          </rPr>
          <t xml:space="preserve">
</t>
        </r>
      </text>
    </comment>
    <comment ref="L3" authorId="0">
      <text>
        <r>
          <rPr>
            <b/>
            <sz val="9"/>
            <color indexed="60"/>
            <rFont val="Tahoma"/>
            <family val="2"/>
          </rPr>
          <t>Сейдов, мэйл 30/12-13 : До октября месяца пополнения в полк не было. Затем в октябре прибыло сразу 8-9 лётчиков: 2.Крупчатников из 65-й ИАД</t>
        </r>
        <r>
          <rPr>
            <sz val="9"/>
            <rFont val="Tahoma"/>
            <family val="2"/>
          </rPr>
          <t xml:space="preserve">
</t>
        </r>
      </text>
    </comment>
    <comment ref="B4" authorId="0">
      <text>
        <r>
          <rPr>
            <b/>
            <sz val="9"/>
            <color indexed="60"/>
            <rFont val="Tahoma"/>
            <family val="2"/>
          </rPr>
          <t>Сейдов, мэйл 30/12-13 : Дьяченко Г.Х. после того как его сбили 24.10.51г. и полученного ранения попал в госпиталь и затем убыл на лечение в Союз, в полк не вернулся</t>
        </r>
        <r>
          <rPr>
            <sz val="9"/>
            <color indexed="60"/>
            <rFont val="Tahoma"/>
            <family val="2"/>
          </rPr>
          <t xml:space="preserve">
</t>
        </r>
      </text>
    </comment>
    <comment ref="I4" authorId="0">
      <text>
        <r>
          <rPr>
            <b/>
            <sz val="9"/>
            <color indexed="60"/>
            <rFont val="Tahoma"/>
            <family val="2"/>
          </rPr>
          <t xml:space="preserve">Сейдов, мэйл 30/12-13 : До октября месяца пополнения в полк не было. Затем в октябре прибыло сразу 8-9 лётчиков: 6. Хуртин прибыл из 151-ой ГвИАД
</t>
        </r>
        <r>
          <rPr>
            <b/>
            <sz val="9"/>
            <rFont val="Tahoma"/>
            <family val="2"/>
          </rPr>
          <t>28 гвиап</t>
        </r>
        <r>
          <rPr>
            <sz val="9"/>
            <rFont val="Tahoma"/>
            <family val="2"/>
          </rPr>
          <t xml:space="preserve">
</t>
        </r>
      </text>
    </comment>
    <comment ref="L4" authorId="0">
      <text>
        <r>
          <rPr>
            <b/>
            <sz val="9"/>
            <color indexed="60"/>
            <rFont val="Tahoma"/>
            <family val="2"/>
          </rPr>
          <t>Сейдов, мэйл 30/12-13 : До октября месяца пополнения в полк не было. Затем в октябре прибыло сразу 8-9 лётчиков: 3. Овчинников из 65-ой ИАД</t>
        </r>
        <r>
          <rPr>
            <sz val="9"/>
            <rFont val="Tahoma"/>
            <family val="2"/>
          </rPr>
          <t xml:space="preserve">
</t>
        </r>
      </text>
    </comment>
    <comment ref="B5"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I5" authorId="0">
      <text>
        <r>
          <rPr>
            <b/>
            <sz val="9"/>
            <color indexed="60"/>
            <rFont val="Tahoma"/>
            <family val="2"/>
          </rPr>
          <t>Сейдов, мэйл 30/12-13 : До октября месяца пополнения в полк не было. Затем в октябре прибыло сразу 8-9 лётчиков: 7. Медведев прибыл из 151-ой ГвИАД</t>
        </r>
        <r>
          <rPr>
            <b/>
            <sz val="9"/>
            <rFont val="Tahoma"/>
            <family val="2"/>
          </rPr>
          <t xml:space="preserve">
28 гвиап</t>
        </r>
        <r>
          <rPr>
            <sz val="9"/>
            <rFont val="Tahoma"/>
            <family val="2"/>
          </rPr>
          <t xml:space="preserve">
</t>
        </r>
      </text>
    </comment>
    <comment ref="L5" authorId="0">
      <text>
        <r>
          <rPr>
            <b/>
            <sz val="9"/>
            <color indexed="60"/>
            <rFont val="Tahoma"/>
            <family val="2"/>
          </rPr>
          <t>Сейдов, мэйл 30/12-13 : До октября месяца пополнения в полк не было. Затем в октябре прибыло сразу 8-9 лётчиков: 1.Паршуков из 309-й ИАД;</t>
        </r>
        <r>
          <rPr>
            <b/>
            <sz val="9"/>
            <rFont val="Tahoma"/>
            <family val="2"/>
          </rPr>
          <t xml:space="preserve">
</t>
        </r>
        <r>
          <rPr>
            <sz val="9"/>
            <rFont val="Tahoma"/>
            <family val="2"/>
          </rPr>
          <t xml:space="preserve">
</t>
        </r>
      </text>
    </comment>
    <comment ref="B6" authorId="0">
      <text>
        <r>
          <rPr>
            <b/>
            <sz val="9"/>
            <color indexed="60"/>
            <rFont val="Tahoma"/>
            <family val="2"/>
          </rPr>
          <t xml:space="preserve">Сейдов, мэйл 30/12-13 : В октябре месяце убыл с повышением в управление 303-й ИАД п/п-к Карасёв </t>
        </r>
        <r>
          <rPr>
            <sz val="9"/>
            <rFont val="Tahoma"/>
            <family val="2"/>
          </rPr>
          <t xml:space="preserve">
</t>
        </r>
      </text>
    </comment>
    <comment ref="L6" authorId="0">
      <text>
        <r>
          <rPr>
            <b/>
            <sz val="9"/>
            <color indexed="60"/>
            <rFont val="Tahoma"/>
            <family val="2"/>
          </rPr>
          <t>Сейдов, мэйл 30/12-13 : До октября месяца пополнения в полк не было. Затем в октябре прибыло сразу 8-9 лётчиков: 5.Романьков  прибыл из   ?</t>
        </r>
        <r>
          <rPr>
            <b/>
            <sz val="9"/>
            <rFont val="Tahoma"/>
            <family val="2"/>
          </rPr>
          <t xml:space="preserve">
Его нет в соседних полках. Значит "извне".</t>
        </r>
        <r>
          <rPr>
            <sz val="9"/>
            <rFont val="Tahoma"/>
            <family val="2"/>
          </rPr>
          <t xml:space="preserve">
</t>
        </r>
      </text>
    </comment>
    <comment ref="L7" authorId="0">
      <text>
        <r>
          <rPr>
            <b/>
            <sz val="9"/>
            <color indexed="60"/>
            <rFont val="Tahoma"/>
            <family val="2"/>
          </rPr>
          <t>Сейдов, мэйл 30/12-13 : ... 
к-н Семененко И.К. прибывший на пополнение в июне 1951г</t>
        </r>
        <r>
          <rPr>
            <b/>
            <sz val="9"/>
            <rFont val="Tahoma"/>
            <family val="2"/>
          </rPr>
          <t xml:space="preserve">
Из группы "Норд" Благовещенского</t>
        </r>
      </text>
    </comment>
    <comment ref="L8" authorId="0">
      <text>
        <r>
          <rPr>
            <b/>
            <sz val="9"/>
            <color indexed="60"/>
            <rFont val="Tahoma"/>
            <family val="2"/>
          </rPr>
          <t>Сейдов, мэйл 30/12-13 : До октября месяца пополнения в полк не было. Затем в октябре прибыло сразу 8-9 лётчиков: 9.Сентюрин  прибыл из   ? (это спорная фамилия, т.к. возможно он не воевал в Корее);</t>
        </r>
        <r>
          <rPr>
            <b/>
            <sz val="9"/>
            <rFont val="Tahoma"/>
            <family val="2"/>
          </rPr>
          <t xml:space="preserve">
Его нет в соседних полках. Значит "извне".</t>
        </r>
        <r>
          <rPr>
            <sz val="9"/>
            <rFont val="Tahoma"/>
            <family val="2"/>
          </rPr>
          <t xml:space="preserve">
</t>
        </r>
      </text>
    </comment>
    <comment ref="L9" authorId="0">
      <text>
        <r>
          <rPr>
            <b/>
            <sz val="9"/>
            <color indexed="60"/>
            <rFont val="Tahoma"/>
            <family val="2"/>
          </rPr>
          <t>Сейдов, мэйл 30/12-13 : До октября месяца пополнения в полк не было. Затем в октябре прибыло сразу 8-9 лётчиков: 4. Синельников прибыл из   ?</t>
        </r>
        <r>
          <rPr>
            <b/>
            <sz val="9"/>
            <rFont val="Tahoma"/>
            <family val="2"/>
          </rPr>
          <t xml:space="preserve">
Его нет в соседних полках. Значит "извне".</t>
        </r>
        <r>
          <rPr>
            <sz val="9"/>
            <rFont val="Tahoma"/>
            <family val="2"/>
          </rPr>
          <t xml:space="preserve">
</t>
        </r>
      </text>
    </comment>
    <comment ref="B13" authorId="0">
      <text>
        <r>
          <rPr>
            <b/>
            <sz val="9"/>
            <color indexed="60"/>
            <rFont val="Tahoma"/>
            <family val="2"/>
          </rPr>
          <t xml:space="preserve">Сейдов, мэйл 30/12-13 : В октябре месяце в в/боях были ранены два лётчика полка – Красавцев и Москвичёв, возможно </t>
        </r>
        <r>
          <rPr>
            <b/>
            <u val="single"/>
            <sz val="9"/>
            <color indexed="60"/>
            <rFont val="Tahoma"/>
            <family val="2"/>
          </rPr>
          <t xml:space="preserve">Москвичёв </t>
        </r>
        <r>
          <rPr>
            <b/>
            <sz val="9"/>
            <color indexed="60"/>
            <rFont val="Tahoma"/>
            <family val="2"/>
          </rPr>
          <t>после ранения убыл в Союз (ранение у него было тяжёлым)</t>
        </r>
        <r>
          <rPr>
            <sz val="9"/>
            <rFont val="Tahoma"/>
            <family val="2"/>
          </rPr>
          <t xml:space="preserve">
</t>
        </r>
      </text>
    </comment>
    <comment ref="B17" authorId="0">
      <text>
        <r>
          <rPr>
            <b/>
            <sz val="9"/>
            <color indexed="60"/>
            <rFont val="Tahoma"/>
            <family val="2"/>
          </rPr>
          <t>Сейдов, мэйл 30/12-13 : Пономарёв  в июле 1951г. убыл с повышением в состав 17-го ИАП</t>
        </r>
        <r>
          <rPr>
            <sz val="9"/>
            <rFont val="Tahoma"/>
            <family val="2"/>
          </rPr>
          <t xml:space="preserve">
</t>
        </r>
      </text>
    </comment>
    <comment ref="B19"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24"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26"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27"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30" authorId="0">
      <text>
        <r>
          <rPr>
            <b/>
            <sz val="9"/>
            <color indexed="60"/>
            <rFont val="Tahoma"/>
            <family val="2"/>
          </rPr>
          <t>Сейдов, мэйл 30/12-13 : Тюляев после того как его сбили 19.09.51г. попал на лечение и затем убыл в Союз, в полк не вернулся</t>
        </r>
        <r>
          <rPr>
            <sz val="9"/>
            <rFont val="Tahoma"/>
            <family val="2"/>
          </rPr>
          <t xml:space="preserve">
</t>
        </r>
      </text>
    </comment>
  </commentList>
</comments>
</file>

<file path=xl/comments12.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2/2-14 :
16 иап. Полк прибыл в КНР в январе 1952г. и 21.01. 1952г. Приступил к б/действиям в небе Кореи с аэродрома Аньдун. С 9.05.1952г. полк стал действовать с аэродрома Мукден до 28.08.1952г. </t>
        </r>
        <r>
          <rPr>
            <b/>
            <sz val="8"/>
            <color indexed="60"/>
            <rFont val="Tahoma"/>
            <family val="2"/>
          </rPr>
          <t xml:space="preserve">
</t>
        </r>
        <r>
          <rPr>
            <b/>
            <sz val="8"/>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 xml:space="preserve">Сейдов, мэйл 2/2-14 :
Вместо Журавлёва зам. к-ра АП был назначен 4.07.52г. майор Башман А.Т.прибывший из 148 гвиап. </t>
        </r>
        <r>
          <rPr>
            <b/>
            <sz val="9"/>
            <rFont val="Tahoma"/>
            <family val="2"/>
          </rPr>
          <t xml:space="preserve">
</t>
        </r>
        <r>
          <rPr>
            <sz val="9"/>
            <rFont val="Tahoma"/>
            <family val="2"/>
          </rPr>
          <t xml:space="preserve">
</t>
        </r>
      </text>
    </comment>
    <comment ref="L2"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L3"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4"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b/>
            <sz val="9"/>
            <rFont val="Tahoma"/>
            <family val="2"/>
          </rPr>
          <t xml:space="preserve">
</t>
        </r>
        <r>
          <rPr>
            <sz val="9"/>
            <rFont val="Tahoma"/>
            <family val="2"/>
          </rPr>
          <t xml:space="preserve">
</t>
        </r>
      </text>
    </comment>
    <comment ref="B5" authorId="0">
      <text>
        <r>
          <rPr>
            <b/>
            <sz val="9"/>
            <color indexed="60"/>
            <rFont val="Tahoma"/>
            <family val="2"/>
          </rPr>
          <t>Сейдов, мэйл 2/2-14 : 
25.04.1952г. в результате несчастного случая на земле погиб лётчик ст. л-нт Вьюник (застрелен случайно сослуживцем при чистке пистолета)</t>
        </r>
        <r>
          <rPr>
            <b/>
            <sz val="9"/>
            <rFont val="Tahoma"/>
            <family val="2"/>
          </rPr>
          <t xml:space="preserve">
</t>
        </r>
        <r>
          <rPr>
            <sz val="9"/>
            <rFont val="Tahoma"/>
            <family val="2"/>
          </rPr>
          <t xml:space="preserve">
</t>
        </r>
      </text>
    </comment>
    <comment ref="L5"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text>
    </comment>
    <comment ref="B6" authorId="0">
      <text>
        <r>
          <rPr>
            <b/>
            <sz val="9"/>
            <color indexed="60"/>
            <rFont val="Tahoma"/>
            <family val="2"/>
          </rPr>
          <t xml:space="preserve">Сейдов, мэйл 2/2-14 : 
в феврале 1952 в сводную ночную АЭ от дивизии убыли лётчики: капитаны Ендаков и Харитонов, а также ст. л-нт Харламов и к-н Затыкин. </t>
        </r>
        <r>
          <rPr>
            <b/>
            <sz val="9"/>
            <rFont val="Tahoma"/>
            <family val="2"/>
          </rPr>
          <t xml:space="preserve">
</t>
        </r>
        <r>
          <rPr>
            <sz val="9"/>
            <rFont val="Tahoma"/>
            <family val="2"/>
          </rPr>
          <t xml:space="preserve">
</t>
        </r>
      </text>
    </comment>
    <comment ref="L6"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B7" authorId="0">
      <text>
        <r>
          <rPr>
            <b/>
            <sz val="9"/>
            <color indexed="60"/>
            <rFont val="Tahoma"/>
            <family val="2"/>
          </rPr>
          <t>Сейдов, мэйл 2/2-14 : 
В апреле месяце был сбит в бою п/п-к Журавлёв и он попал в госпиталь</t>
        </r>
        <r>
          <rPr>
            <b/>
            <sz val="9"/>
            <rFont val="Tahoma"/>
            <family val="2"/>
          </rPr>
          <t xml:space="preserve">
</t>
        </r>
        <r>
          <rPr>
            <sz val="9"/>
            <rFont val="Tahoma"/>
            <family val="2"/>
          </rPr>
          <t xml:space="preserve">
</t>
        </r>
      </text>
    </comment>
    <comment ref="L7"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B8" authorId="0">
      <text>
        <r>
          <rPr>
            <b/>
            <sz val="9"/>
            <color indexed="60"/>
            <rFont val="Tahoma"/>
            <family val="2"/>
          </rPr>
          <t xml:space="preserve">Сейдов, мэйл 2/2-14 : 
в феврале 1952 в сводную ночную АЭ от дивизии убыли лётчики: капитаны Ендаков и Харитонов, а также ст. л-нт Харламов и к-н Затыкин. </t>
        </r>
        <r>
          <rPr>
            <sz val="9"/>
            <rFont val="Tahoma"/>
            <family val="2"/>
          </rPr>
          <t xml:space="preserve">
</t>
        </r>
      </text>
    </comment>
    <comment ref="L8"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9"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text>
    </comment>
    <comment ref="L10" authorId="0">
      <text>
        <r>
          <rPr>
            <b/>
            <sz val="9"/>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11"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12"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13" authorId="0">
      <text>
        <r>
          <rPr>
            <b/>
            <sz val="9"/>
            <color indexed="60"/>
            <rFont val="Tahoma"/>
            <family val="2"/>
          </rPr>
          <t>Сейдов, мэйл 2/2-14 : 1.05.1952 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А.Б.,Петров Л., Павлюченко В., Онищенко М.</t>
        </r>
        <r>
          <rPr>
            <sz val="9"/>
            <rFont val="Tahoma"/>
            <family val="2"/>
          </rPr>
          <t xml:space="preserve">
</t>
        </r>
      </text>
    </comment>
    <comment ref="L14" authorId="0">
      <text>
        <r>
          <rPr>
            <b/>
            <sz val="9"/>
            <color indexed="60"/>
            <rFont val="Tahoma"/>
            <family val="2"/>
          </rPr>
          <t>Сейдов, мэйл 2/2-14 : 1.05.1952 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А.Б.,Петров Л., Павлюченко В., Онищенко М.</t>
        </r>
        <r>
          <rPr>
            <sz val="9"/>
            <rFont val="Tahoma"/>
            <family val="2"/>
          </rPr>
          <t xml:space="preserve">
</t>
        </r>
      </text>
    </comment>
    <comment ref="B15" authorId="0">
      <text>
        <r>
          <rPr>
            <b/>
            <sz val="9"/>
            <color indexed="60"/>
            <rFont val="Tahoma"/>
            <family val="2"/>
          </rPr>
          <t xml:space="preserve">Сейдов, мэйл 2/2-14 :
В июне месяце по болезни убыл в Союз к-р АП п-к Кузнецов Н.Ф. </t>
        </r>
        <r>
          <rPr>
            <b/>
            <sz val="9"/>
            <rFont val="Tahoma"/>
            <family val="2"/>
          </rPr>
          <t xml:space="preserve">
</t>
        </r>
      </text>
    </comment>
    <comment ref="L15" authorId="0">
      <text>
        <r>
          <rPr>
            <b/>
            <sz val="9"/>
            <color indexed="60"/>
            <rFont val="Tahoma"/>
            <family val="2"/>
          </rPr>
          <t>Сейдов, мэйл 2/2-14 : 1.05.1952 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А.Б.,Петров Л., Павлюченко В., Онищенко М.</t>
        </r>
        <r>
          <rPr>
            <sz val="9"/>
            <rFont val="Tahoma"/>
            <family val="2"/>
          </rPr>
          <t xml:space="preserve">
</t>
        </r>
      </text>
    </comment>
    <comment ref="L16"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17" authorId="0">
      <text>
        <r>
          <rPr>
            <b/>
            <sz val="9"/>
            <color indexed="60"/>
            <rFont val="Tahoma"/>
            <family val="2"/>
          </rPr>
          <t>Сейдов, мэйл 2/2-14 : 1.05.1952 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А.Б.,Петров Л., Павлюченко В., Онищенко М.</t>
        </r>
        <r>
          <rPr>
            <sz val="9"/>
            <rFont val="Tahoma"/>
            <family val="2"/>
          </rPr>
          <t xml:space="preserve">
</t>
        </r>
      </text>
    </comment>
    <comment ref="L18" authorId="0">
      <text>
        <r>
          <rPr>
            <b/>
            <sz val="9"/>
            <color indexed="60"/>
            <rFont val="Tahoma"/>
            <family val="2"/>
          </rPr>
          <t>Сейдов, мэйл 2/2-14 : 1.05.1952 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А.Б.,Петров Л., Павлюченко В., Онищенко М.</t>
        </r>
        <r>
          <rPr>
            <sz val="9"/>
            <rFont val="Tahoma"/>
            <family val="2"/>
          </rPr>
          <t xml:space="preserve">
</t>
        </r>
      </text>
    </comment>
    <comment ref="B19" authorId="0">
      <text>
        <r>
          <rPr>
            <b/>
            <sz val="9"/>
            <color indexed="60"/>
            <rFont val="Tahoma"/>
            <family val="2"/>
          </rPr>
          <t xml:space="preserve">Сейдов, мэйл 2/2-14 :
В начале мая убыл в состав 148-го ГИАП капитан Минервин П.В. на должность помощника к-ра АП по ВСС. </t>
        </r>
        <r>
          <rPr>
            <b/>
            <sz val="9"/>
            <rFont val="Tahoma"/>
            <family val="2"/>
          </rPr>
          <t xml:space="preserve">
</t>
        </r>
        <r>
          <rPr>
            <sz val="9"/>
            <rFont val="Tahoma"/>
            <family val="2"/>
          </rPr>
          <t xml:space="preserve">
</t>
        </r>
      </text>
    </comment>
    <comment ref="B20" authorId="0">
      <text>
        <r>
          <rPr>
            <b/>
            <sz val="9"/>
            <color indexed="60"/>
            <rFont val="Tahoma"/>
            <family val="2"/>
          </rPr>
          <t>Сейдов, мэйл 2/2-14 : 
В апреле месяце по болезни убыл в госпиталь ст. л-нт Молодцов, а в мае его отправили на лечение в Союз;</t>
        </r>
        <r>
          <rPr>
            <b/>
            <sz val="9"/>
            <rFont val="Tahoma"/>
            <family val="2"/>
          </rPr>
          <t xml:space="preserve">
</t>
        </r>
        <r>
          <rPr>
            <sz val="9"/>
            <rFont val="Tahoma"/>
            <family val="2"/>
          </rPr>
          <t xml:space="preserve">
</t>
        </r>
      </text>
    </comment>
    <comment ref="B24" authorId="0">
      <text>
        <r>
          <rPr>
            <b/>
            <sz val="9"/>
            <color indexed="60"/>
            <rFont val="Tahoma"/>
            <family val="2"/>
          </rPr>
          <t xml:space="preserve">Сейдов, мэйл 2/2-14 : 
В феврале месяце 1952 по болезни убыл в Союз лётчик ст. л-нт Селезнёв, а также вероятно в это же время (или в начале марта) лётчик ст. л-нт Перемитин (также по болезни). </t>
        </r>
      </text>
    </comment>
    <comment ref="B26" authorId="0">
      <text>
        <r>
          <rPr>
            <b/>
            <sz val="9"/>
            <rFont val="Tahoma"/>
            <family val="2"/>
          </rPr>
          <t xml:space="preserve">Сейдов, мэйл 2/2-14 : 
В феврале месяце 1952 по болезни убыл в Союз лётчик ст. л-нт Селезнёв, а также вероятно в это же время (или в начале марта) лётчик ст. л-нт Перемитин (также по болезни). 
</t>
        </r>
        <r>
          <rPr>
            <sz val="9"/>
            <rFont val="Tahoma"/>
            <family val="2"/>
          </rPr>
          <t xml:space="preserve">
</t>
        </r>
      </text>
    </comment>
    <comment ref="B27" authorId="0">
      <text>
        <r>
          <rPr>
            <b/>
            <sz val="9"/>
            <color indexed="60"/>
            <rFont val="Tahoma"/>
            <family val="2"/>
          </rPr>
          <t xml:space="preserve">Сейдов, мэйл 2/2-14 : Майор Тарзудин был назначен ст. штурманом 97-й ИАД. </t>
        </r>
        <r>
          <rPr>
            <b/>
            <sz val="9"/>
            <rFont val="Tahoma"/>
            <family val="2"/>
          </rPr>
          <t xml:space="preserve">
</t>
        </r>
        <r>
          <rPr>
            <sz val="9"/>
            <rFont val="Tahoma"/>
            <family val="2"/>
          </rPr>
          <t xml:space="preserve">
</t>
        </r>
      </text>
    </comment>
    <comment ref="B31" authorId="0">
      <text>
        <r>
          <rPr>
            <b/>
            <sz val="9"/>
            <color indexed="60"/>
            <rFont val="Tahoma"/>
            <family val="2"/>
          </rPr>
          <t xml:space="preserve">Сейдов, мэйл 2/2-14 : 
в феврале 1952 в сводную ночную АЭ от дивизии убыли лётчики: капитаны Ендаков и Харитонов, а также ст. л-нт Харламов и к-н Затыкин. </t>
        </r>
      </text>
    </comment>
    <comment ref="B32" authorId="0">
      <text>
        <r>
          <rPr>
            <b/>
            <sz val="9"/>
            <color indexed="60"/>
            <rFont val="Tahoma"/>
            <family val="2"/>
          </rPr>
          <t xml:space="preserve">Сейдов, мэйл 2/2-14 : 
в феврале 1952 в сводную ночную АЭ от дивизии убыли лётчики: капитаны Ендаков и Харитонов, а также ст. л-нт Харламов и к-н Затыкин. </t>
        </r>
        <r>
          <rPr>
            <sz val="9"/>
            <rFont val="Tahoma"/>
            <family val="2"/>
          </rPr>
          <t xml:space="preserve">
</t>
        </r>
      </text>
    </comment>
  </commentList>
</comments>
</file>

<file path=xl/comments13.xml><?xml version="1.0" encoding="utf-8"?>
<comments xmlns="http://schemas.openxmlformats.org/spreadsheetml/2006/main">
  <authors>
    <author>Valentine Prigarin</author>
  </authors>
  <commentList>
    <comment ref="B1" authorId="0">
      <text>
        <r>
          <rPr>
            <b/>
            <sz val="9"/>
            <color indexed="60"/>
            <rFont val="Tahoma"/>
            <family val="2"/>
          </rPr>
          <t>Сейдов, мэйл 2/2-14 :
148 гвиап. Полк прибыл в КНР в январе 1952г. и 21.01. 1952г. приступил к б/действиям в небе Кореи с аэродрома Аньдун. С 30.03.52г. по 5.05.52г. полк действовал с аэродрома Мяогоу. С 5.05.1952г. полк стал действовать с аэродрома Аньдун до 5.07.1952г. С 5.07.52г. по 28.08.52г. полк действовал с аэродрома Мукден.</t>
        </r>
        <r>
          <rPr>
            <b/>
            <sz val="9"/>
            <rFont val="Tahoma"/>
            <family val="2"/>
          </rPr>
          <t xml:space="preserve">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 xml:space="preserve">Сейдов, мэйл 2/2-14 :
В мае месяце в полк прибыл на должность помощника к-ра АП по ВСС майор Минервин П.В. из 16-го ИАП. 
</t>
        </r>
        <r>
          <rPr>
            <sz val="9"/>
            <rFont val="Tahoma"/>
            <family val="2"/>
          </rPr>
          <t xml:space="preserve">
</t>
        </r>
      </text>
    </comment>
    <comment ref="L2"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L3"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4"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5"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6" authorId="0">
      <text>
        <r>
          <rPr>
            <b/>
            <sz val="9"/>
            <color indexed="60"/>
            <rFont val="Tahoma"/>
            <family val="2"/>
          </rPr>
          <t>Сейдов, мэйл 2/2-14 :
- В феврале 1952г. в сводную ночную АЭ в составе 97-й ИАД убыли лётчики: Гурин, Дацко и Дорошенко.</t>
        </r>
        <r>
          <rPr>
            <b/>
            <sz val="9"/>
            <rFont val="Tahoma"/>
            <family val="2"/>
          </rPr>
          <t xml:space="preserve">
</t>
        </r>
        <r>
          <rPr>
            <sz val="9"/>
            <rFont val="Tahoma"/>
            <family val="2"/>
          </rPr>
          <t xml:space="preserve">
</t>
        </r>
      </text>
    </comment>
    <comment ref="L6"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7" authorId="0">
      <text>
        <r>
          <rPr>
            <b/>
            <sz val="9"/>
            <color indexed="60"/>
            <rFont val="Tahoma"/>
            <family val="2"/>
          </rPr>
          <t>Сейдов, мэйл 2/2-14 :
- В феврале 1952г. в сводную ночную АЭ в составе 97-й ИАД убыли лётчики: Гурин, Дацко и Дорошенко.</t>
        </r>
        <r>
          <rPr>
            <sz val="9"/>
            <rFont val="Tahoma"/>
            <family val="2"/>
          </rPr>
          <t xml:space="preserve">
</t>
        </r>
      </text>
    </comment>
    <comment ref="L7"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8" authorId="0">
      <text>
        <r>
          <rPr>
            <b/>
            <sz val="9"/>
            <color indexed="60"/>
            <rFont val="Tahoma"/>
            <family val="2"/>
          </rPr>
          <t>Сейдов, мэйл 2/2-14 :
- В феврале 1952г. в сводную ночную АЭ в составе 97-й ИАД убыли лётчики: Гурин, Дацко и Дорошенко.</t>
        </r>
        <r>
          <rPr>
            <sz val="9"/>
            <rFont val="Tahoma"/>
            <family val="2"/>
          </rPr>
          <t xml:space="preserve">
</t>
        </r>
      </text>
    </comment>
    <comment ref="L8" authorId="0">
      <text>
        <r>
          <rPr>
            <b/>
            <sz val="9"/>
            <color indexed="60"/>
            <rFont val="Tahoma"/>
            <family val="2"/>
          </rPr>
          <t>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t>
        </r>
      </text>
    </comment>
    <comment ref="L9"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10"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11" authorId="0">
      <text>
        <r>
          <rPr>
            <b/>
            <sz val="9"/>
            <color indexed="60"/>
            <rFont val="Tahoma"/>
            <family val="2"/>
          </rPr>
          <t xml:space="preserve">Сейдов, мэйл 2/2-14 :
Зам к-ра АП Замарашкин также убыл по болезни в Союз, но когда именно у меня данных нет. </t>
        </r>
        <r>
          <rPr>
            <b/>
            <sz val="9"/>
            <rFont val="Tahoma"/>
            <family val="2"/>
          </rPr>
          <t xml:space="preserve">
</t>
        </r>
        <r>
          <rPr>
            <sz val="9"/>
            <rFont val="Tahoma"/>
            <family val="2"/>
          </rPr>
          <t xml:space="preserve">
</t>
        </r>
      </text>
    </comment>
    <comment ref="L11"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12"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13"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14"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15" authorId="0">
      <text>
        <r>
          <rPr>
            <b/>
            <sz val="9"/>
            <color indexed="60"/>
            <rFont val="Tahoma"/>
            <family val="2"/>
          </rPr>
          <t>Сейдов, мэйл 2/2-14 :
В апреле месяце по ранению убыл в Союз на лечение лётчик Коноплёв.</t>
        </r>
        <r>
          <rPr>
            <b/>
            <sz val="9"/>
            <rFont val="Tahoma"/>
            <family val="2"/>
          </rPr>
          <t xml:space="preserve">
</t>
        </r>
        <r>
          <rPr>
            <sz val="9"/>
            <rFont val="Tahoma"/>
            <family val="2"/>
          </rPr>
          <t xml:space="preserve">
</t>
        </r>
      </text>
    </comment>
    <comment ref="L15"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16" authorId="0">
      <text>
        <r>
          <rPr>
            <b/>
            <sz val="9"/>
            <rFont val="Tahoma"/>
            <family val="2"/>
          </rPr>
          <t xml:space="preserve">
</t>
        </r>
        <r>
          <rPr>
            <b/>
            <sz val="9"/>
            <color indexed="60"/>
            <rFont val="Tahoma"/>
            <family val="2"/>
          </rPr>
          <t>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t>
        </r>
        <r>
          <rPr>
            <b/>
            <sz val="9"/>
            <rFont val="Tahoma"/>
            <family val="2"/>
          </rPr>
          <t xml:space="preserve"> 
</t>
        </r>
      </text>
    </comment>
    <comment ref="L17"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20" authorId="0">
      <text>
        <r>
          <rPr>
            <b/>
            <sz val="9"/>
            <color indexed="60"/>
            <rFont val="Tahoma"/>
            <family val="2"/>
          </rPr>
          <t xml:space="preserve">Сейдов, мэйл 2/2-14 :
Видимо в мае месяце заболел командир полка Мохнаткин и убыл на лечение в госпиталь (в Союз убыл 25.07.52г.). </t>
        </r>
        <r>
          <rPr>
            <sz val="9"/>
            <color indexed="60"/>
            <rFont val="Tahoma"/>
            <family val="2"/>
          </rPr>
          <t xml:space="preserve">
</t>
        </r>
      </text>
    </comment>
    <comment ref="B27" authorId="0">
      <text>
        <r>
          <rPr>
            <b/>
            <sz val="9"/>
            <color indexed="60"/>
            <rFont val="Tahoma"/>
            <family val="2"/>
          </rPr>
          <t>Сейдов, мэйл 2/2-14 :
В июне месяце по болезни убыл в Союз капитан Савичев.</t>
        </r>
        <r>
          <rPr>
            <b/>
            <sz val="9"/>
            <rFont val="Tahoma"/>
            <family val="2"/>
          </rPr>
          <t xml:space="preserve">
</t>
        </r>
        <r>
          <rPr>
            <sz val="9"/>
            <rFont val="Tahoma"/>
            <family val="2"/>
          </rPr>
          <t xml:space="preserve">
</t>
        </r>
      </text>
    </comment>
  </commentList>
</comments>
</file>

<file path=xl/comments14.xml><?xml version="1.0" encoding="utf-8"?>
<comments xmlns="http://schemas.openxmlformats.org/spreadsheetml/2006/main">
  <authors>
    <author>Valentine Prigarin</author>
  </authors>
  <commentList>
    <comment ref="B1" authorId="0">
      <text>
        <r>
          <rPr>
            <b/>
            <sz val="9"/>
            <color indexed="60"/>
            <rFont val="Tahoma"/>
            <family val="2"/>
          </rPr>
          <t xml:space="preserve">Cейдов, мэйл 4/2-14 :
посылаю Вам список лётного состава 256-го ИАП, это всё что у меня есть по данному полку.
Лётный состав 256-го ИАП на момент прибытия в КНР в январе 1952г.
</t>
        </r>
        <r>
          <rPr>
            <b/>
            <sz val="9"/>
            <rFont val="Tahoma"/>
            <family val="2"/>
          </rPr>
          <t xml:space="preserve">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S1" authorId="0">
      <text>
        <r>
          <rPr>
            <b/>
            <sz val="9"/>
            <color indexed="60"/>
            <rFont val="Tahoma"/>
            <family val="2"/>
          </rPr>
          <t>Cейдов, мэйл 4/2-14 :
В итоге через данный полк прошли 43 лётчика за период этой боевой командировки. Это всё, что мне известно по составу 821-го ИАП и по тем перестановкам и пополнению полка в ходе командировки. Вероятно, были и другие случаи убытия раньше срока некоторых лётчиков полка в Союз по разным причинам, но мне об этом неизвестно</t>
        </r>
        <r>
          <rPr>
            <b/>
            <sz val="9"/>
            <rFont val="Tahoma"/>
            <family val="2"/>
          </rPr>
          <t xml:space="preserve">
</t>
        </r>
      </text>
    </comment>
    <comment ref="T1" authorId="0">
      <text>
        <r>
          <rPr>
            <b/>
            <sz val="9"/>
            <rFont val="Tahoma"/>
            <family val="2"/>
          </rPr>
          <t>см.затонированные бежевые клетки</t>
        </r>
      </text>
    </comment>
    <comment ref="I2" authorId="0">
      <text>
        <r>
          <rPr>
            <b/>
            <sz val="9"/>
            <color indexed="60"/>
            <rFont val="Tahoma"/>
            <family val="2"/>
          </rPr>
          <t>Cейдов, мэйл 6/2-14 :
В июне месяце убыл в Союз по болезни м-р Савельев В.И. и к-р АП п/п-к Семенюк И.И. На должность ВРИО к-ра АП был назначен м-р Забелин В.Н. прибывший из 821-го ИАП.</t>
        </r>
        <r>
          <rPr>
            <sz val="9"/>
            <rFont val="Tahoma"/>
            <family val="2"/>
          </rPr>
          <t xml:space="preserve">
</t>
        </r>
      </text>
    </comment>
    <comment ref="L2"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B3" authorId="0">
      <text>
        <r>
          <rPr>
            <b/>
            <sz val="9"/>
            <color indexed="60"/>
            <rFont val="Tahoma"/>
            <family val="2"/>
          </rPr>
          <t>Cейдов, мэйл 6/2-14 :
в бою (21.04.52г.) получили тяжёлые ранения лётчики ст. л-ты Лубман и Бондаренко – их отправили в госпиталь с последующим отъездом в Союз.</t>
        </r>
        <r>
          <rPr>
            <sz val="9"/>
            <color indexed="60"/>
            <rFont val="Tahoma"/>
            <family val="2"/>
          </rPr>
          <t xml:space="preserve">
</t>
        </r>
      </text>
    </comment>
    <comment ref="I3" authorId="0">
      <text>
        <r>
          <rPr>
            <b/>
            <sz val="9"/>
            <color indexed="60"/>
            <rFont val="Tahoma"/>
            <family val="2"/>
          </rPr>
          <t xml:space="preserve">Сейдов, мэйл 7/2-14 : 
капитан Помаз Е.А. на самом деле прибыл в КНР в составе 3-й АЭ 494-го ИАП и в состав 256-го ИАП переведён судя по приказу 12.07.52г. командиром 2-й АЭ 256-го ИАП. </t>
        </r>
        <r>
          <rPr>
            <b/>
            <sz val="9"/>
            <rFont val="Tahoma"/>
            <family val="2"/>
          </rPr>
          <t xml:space="preserve">
</t>
        </r>
      </text>
    </comment>
    <comment ref="L3"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t>
        </r>
        <r>
          <rPr>
            <sz val="9"/>
            <rFont val="Tahoma"/>
            <family val="2"/>
          </rPr>
          <t xml:space="preserve">
</t>
        </r>
      </text>
    </comment>
    <comment ref="L4"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t>
        </r>
        <r>
          <rPr>
            <sz val="9"/>
            <rFont val="Tahoma"/>
            <family val="2"/>
          </rPr>
          <t xml:space="preserve">
</t>
        </r>
      </text>
    </comment>
    <comment ref="L5"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t>
        </r>
        <r>
          <rPr>
            <sz val="9"/>
            <rFont val="Tahoma"/>
            <family val="2"/>
          </rPr>
          <t xml:space="preserve">
</t>
        </r>
      </text>
    </comment>
    <comment ref="B6" authorId="0">
      <text>
        <r>
          <rPr>
            <b/>
            <sz val="9"/>
            <color indexed="60"/>
            <rFont val="Tahoma"/>
            <family val="2"/>
          </rPr>
          <t>Cейдов, мэйл 6/2-14 :
В апреле месяце получил травму позвоночника ст. л-нт Зворыкин – больше на боевые задания не летал.</t>
        </r>
        <r>
          <rPr>
            <b/>
            <sz val="9"/>
            <rFont val="Tahoma"/>
            <family val="2"/>
          </rPr>
          <t xml:space="preserve">
</t>
        </r>
        <r>
          <rPr>
            <sz val="9"/>
            <rFont val="Tahoma"/>
            <family val="2"/>
          </rPr>
          <t xml:space="preserve">
</t>
        </r>
      </text>
    </comment>
    <comment ref="L6"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Cейдов, мэйл 6/2-14 :
В мае месяце прибыли в полк на пополнение 7 лётчиков: ст. л-нт Теняев С.И., л-ты Халитов, Прохоров А.И., Цепков, Якушев, Дибелко Л. и Романько (откуда они прибыли, мне неизвестно)
</t>
        </r>
        <r>
          <rPr>
            <sz val="9"/>
            <rFont val="Tahoma"/>
            <family val="2"/>
          </rPr>
          <t xml:space="preserve">
</t>
        </r>
      </text>
    </comment>
    <comment ref="L7"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Cейдов, мэйл 6/2-14 :
В мае месяце прибыли в полк на пополнение 7 лётчиков: ст. л-нт Теняев С.И., л-ты Халитов, Прохоров А.И., Цепков, Якушев, Дибелко Л. и Романько (откуда они прибыли, мне неизвестно)
</t>
        </r>
        <r>
          <rPr>
            <sz val="9"/>
            <rFont val="Tahoma"/>
            <family val="2"/>
          </rPr>
          <t xml:space="preserve">
</t>
        </r>
      </text>
    </comment>
    <comment ref="L8"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t>
        </r>
        <r>
          <rPr>
            <sz val="9"/>
            <rFont val="Tahoma"/>
            <family val="2"/>
          </rPr>
          <t xml:space="preserve">
</t>
        </r>
      </text>
    </comment>
    <comment ref="L9" authorId="0">
      <text>
        <r>
          <rPr>
            <b/>
            <sz val="9"/>
            <color indexed="60"/>
            <rFont val="Tahoma"/>
            <family val="2"/>
          </rPr>
          <t xml:space="preserve">Cейдов, мэйл 6/2-14 :
В конце апреля по болезни убыл в Союз к-н Макаренко, на его место прибыл к-н Архипов А.М. (предположительно из другого полка 190-й ИАД). </t>
        </r>
        <r>
          <rPr>
            <b/>
            <sz val="9"/>
            <rFont val="Tahoma"/>
            <family val="2"/>
          </rPr>
          <t xml:space="preserve">
В 821 и 494 иап это же дивизии Архипенко нет. Значит он прибыл извне.</t>
        </r>
      </text>
    </comment>
    <comment ref="B12" authorId="0">
      <text>
        <r>
          <rPr>
            <b/>
            <sz val="9"/>
            <color indexed="60"/>
            <rFont val="Tahoma"/>
            <family val="2"/>
          </rPr>
          <t>Cейдов, мэйл 6/2-14 :
Тогда же в апреле месяце по болезни убыл в Союз лётчик л-нт Крупенков.</t>
        </r>
        <r>
          <rPr>
            <b/>
            <sz val="9"/>
            <rFont val="Tahoma"/>
            <family val="2"/>
          </rPr>
          <t xml:space="preserve">
</t>
        </r>
        <r>
          <rPr>
            <sz val="9"/>
            <rFont val="Tahoma"/>
            <family val="2"/>
          </rPr>
          <t xml:space="preserve">
</t>
        </r>
      </text>
    </comment>
    <comment ref="B14" authorId="0">
      <text>
        <r>
          <rPr>
            <b/>
            <sz val="9"/>
            <color indexed="60"/>
            <rFont val="Tahoma"/>
            <family val="2"/>
          </rPr>
          <t>Cейдов, мэйл 6/2-14 :
в бою (21.04.52г.) получили тяжёлые ранения лётчики ст. л-ты Лубман и Бондаренко – их отправили в госпиталь с последующим отъездом в Союз.</t>
        </r>
        <r>
          <rPr>
            <sz val="9"/>
            <rFont val="Tahoma"/>
            <family val="2"/>
          </rPr>
          <t xml:space="preserve">
</t>
        </r>
      </text>
    </comment>
    <comment ref="B15" authorId="0">
      <text>
        <r>
          <rPr>
            <b/>
            <sz val="9"/>
            <color indexed="60"/>
            <rFont val="Tahoma"/>
            <family val="2"/>
          </rPr>
          <t xml:space="preserve">Сейдов, мэйл 6/2-14 : к-н, зам. к-ра АЭ по лётной части.
Cейдов, мэйл 6/2-14 :
В конце апреля по болезни убыл в Союз к-н Макаренко, на его место прибыл к-н Архипов А.М. (предположительно из другого полка 190-й ИАД). 
</t>
        </r>
      </text>
    </comment>
    <comment ref="B25" authorId="0">
      <text>
        <r>
          <rPr>
            <b/>
            <sz val="9"/>
            <color indexed="60"/>
            <rFont val="Tahoma"/>
            <family val="2"/>
          </rPr>
          <t xml:space="preserve">Cейдов, мэйл 6/2-14 :
В июне месяце убыл в Союз по болезни м-р Савельев В.И. и к-р АП п/п-к Семенюк И.И. </t>
        </r>
        <r>
          <rPr>
            <b/>
            <sz val="9"/>
            <rFont val="Tahoma"/>
            <family val="2"/>
          </rPr>
          <t xml:space="preserve">
</t>
        </r>
        <r>
          <rPr>
            <sz val="9"/>
            <rFont val="Tahoma"/>
            <family val="2"/>
          </rPr>
          <t xml:space="preserve">
</t>
        </r>
      </text>
    </comment>
    <comment ref="B28" authorId="0">
      <text>
        <r>
          <rPr>
            <b/>
            <sz val="9"/>
            <color indexed="60"/>
            <rFont val="Tahoma"/>
            <family val="2"/>
          </rPr>
          <t xml:space="preserve">Cейдов, мэйл 6/2-14 :
В июне месяце убыл в Союз по болезни м-р Савельев В.И. и к-р АП п/п-к Семенюк И.И. </t>
        </r>
      </text>
    </comment>
    <comment ref="B29" authorId="0">
      <text>
        <r>
          <rPr>
            <b/>
            <sz val="9"/>
            <color indexed="60"/>
            <rFont val="Tahoma"/>
            <family val="2"/>
          </rPr>
          <t>Cейдов, мэйл 6/2-14 :
В начале июля месяца по болезни убыл в Союз к-р 2-й АЭ к-н Синицин</t>
        </r>
        <r>
          <rPr>
            <b/>
            <sz val="9"/>
            <rFont val="Tahoma"/>
            <family val="2"/>
          </rPr>
          <t xml:space="preserve">
</t>
        </r>
        <r>
          <rPr>
            <sz val="9"/>
            <rFont val="Tahoma"/>
            <family val="2"/>
          </rPr>
          <t xml:space="preserve">
</t>
        </r>
      </text>
    </comment>
  </commentList>
</comments>
</file>

<file path=xl/comments15.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7/2-14 : 
файл с данными по лётному составу 494-го ИАП. К тому что дал в данном файле могу добавить следующее. Данные по лётному составу полка, почти полные, но мало данных о составе 1-й АЭ полка…
Лётный состав 494-го ИАП в начале командировки, в составе которого полк прибыл в КНР
</t>
        </r>
        <r>
          <rPr>
            <b/>
            <sz val="9"/>
            <rFont val="Tahoma"/>
            <family val="2"/>
          </rPr>
          <t xml:space="preserve">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S1" authorId="0">
      <text>
        <r>
          <rPr>
            <b/>
            <sz val="9"/>
            <color indexed="60"/>
            <rFont val="Tahoma"/>
            <family val="2"/>
          </rPr>
          <t>Cейдов, мэйл 4/2-14 :
В итоге через данный полк прошли 43 лётчика за период этой боевой командировки. Это всё, что мне известно по составу 821-го ИАП и по тем перестановкам и пополнению полка в ходе командировки. Вероятно, были и другие случаи убытия раньше срока некоторых лётчиков полка в Союз по разным причинам, но мне об этом неизвестно</t>
        </r>
        <r>
          <rPr>
            <b/>
            <sz val="9"/>
            <rFont val="Tahoma"/>
            <family val="2"/>
          </rPr>
          <t xml:space="preserve">
</t>
        </r>
      </text>
    </comment>
    <comment ref="T1" authorId="0">
      <text>
        <r>
          <rPr>
            <b/>
            <sz val="9"/>
            <rFont val="Tahoma"/>
            <family val="2"/>
          </rPr>
          <t>см.затонированные бежевые клетки</t>
        </r>
      </text>
    </comment>
    <comment ref="L2"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L3"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sz val="9"/>
            <rFont val="Tahoma"/>
            <family val="2"/>
          </rPr>
          <t xml:space="preserve">
</t>
        </r>
      </text>
    </comment>
    <comment ref="B4" authorId="0">
      <text>
        <r>
          <rPr>
            <b/>
            <sz val="9"/>
            <color indexed="60"/>
            <rFont val="Tahoma"/>
            <family val="2"/>
          </rPr>
          <t xml:space="preserve">Сейдов, мэйл 7/2-14 :
в/бою 13.04.52г. был сбит и получил тяжёлое ранение ст. л-нт Варфоломеев, который попал в госпиталь и скорее всего убыл потом в Союз. </t>
        </r>
        <r>
          <rPr>
            <b/>
            <sz val="9"/>
            <rFont val="Tahoma"/>
            <family val="2"/>
          </rPr>
          <t xml:space="preserve">
</t>
        </r>
        <r>
          <rPr>
            <sz val="9"/>
            <rFont val="Tahoma"/>
            <family val="2"/>
          </rPr>
          <t xml:space="preserve">
</t>
        </r>
      </text>
    </comment>
    <comment ref="L4"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b/>
            <sz val="9"/>
            <color indexed="60"/>
            <rFont val="Tahoma"/>
            <family val="2"/>
          </rPr>
          <t xml:space="preserve">
Сейдов, мэйл 7/2-14 :
В в/бою 4.07.52г. были ранены ст. л-нт Гемай А.Ф., ст. л-нт Тюричев Ю.В. и ст. л-нт Галманов Е.И.  и они все попали в госпиталь до конца командировки. </t>
        </r>
        <r>
          <rPr>
            <sz val="9"/>
            <rFont val="Tahoma"/>
            <family val="2"/>
          </rPr>
          <t xml:space="preserve">
</t>
        </r>
      </text>
    </comment>
    <comment ref="L5"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b/>
            <sz val="9"/>
            <color indexed="60"/>
            <rFont val="Tahoma"/>
            <family val="2"/>
          </rPr>
          <t xml:space="preserve">
Сейдов, мэйл 7/2-14 :
В июне получили ранения в в/бою 6.06.52г. ст. л-нт Гарин Ю.И. и капитан Мальчуцкий Г.С. и оба попали в госпиталь до конца командировки</t>
        </r>
        <r>
          <rPr>
            <sz val="9"/>
            <rFont val="Tahoma"/>
            <family val="2"/>
          </rPr>
          <t xml:space="preserve">
</t>
        </r>
      </text>
    </comment>
    <comment ref="B6" authorId="0">
      <text>
        <r>
          <rPr>
            <b/>
            <sz val="9"/>
            <color indexed="60"/>
            <rFont val="Tahoma"/>
            <family val="2"/>
          </rPr>
          <t xml:space="preserve">Сейдов, мэйл 7/2-14 :
В в/бою 4.07.52г. были ранены ст. л-нт Гемай А.Ф., ст. л-нт Тюричев Ю.В. и ст. л-нт Галманов Е.И.  и они все попали в госпиталь до конца командировки. </t>
        </r>
        <r>
          <rPr>
            <b/>
            <sz val="9"/>
            <rFont val="Tahoma"/>
            <family val="2"/>
          </rPr>
          <t xml:space="preserve">
</t>
        </r>
      </text>
    </comment>
    <comment ref="L6"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sz val="9"/>
            <rFont val="Tahoma"/>
            <family val="2"/>
          </rPr>
          <t xml:space="preserve">
</t>
        </r>
      </text>
    </comment>
    <comment ref="L7"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sz val="9"/>
            <rFont val="Tahoma"/>
            <family val="2"/>
          </rPr>
          <t xml:space="preserve">
</t>
        </r>
      </text>
    </comment>
    <comment ref="L8" authorId="0">
      <text>
        <r>
          <rPr>
            <b/>
            <sz val="9"/>
            <color indexed="60"/>
            <rFont val="Tahoma"/>
            <family val="2"/>
          </rPr>
          <t>Сейдов, мэйл 7/2-14 :
В мае месяце прибыли на пополнение из 32-й ИАД лётчики ст. л-нт Косынкин М.И. и ст. л-нт Голубев И.И.</t>
        </r>
        <r>
          <rPr>
            <b/>
            <sz val="9"/>
            <rFont val="Tahoma"/>
            <family val="2"/>
          </rPr>
          <t xml:space="preserve"> 
</t>
        </r>
        <r>
          <rPr>
            <sz val="9"/>
            <rFont val="Tahoma"/>
            <family val="2"/>
          </rPr>
          <t xml:space="preserve">
</t>
        </r>
      </text>
    </comment>
    <comment ref="L9" authorId="0">
      <text>
        <r>
          <rPr>
            <b/>
            <sz val="9"/>
            <color indexed="60"/>
            <rFont val="Tahoma"/>
            <family val="2"/>
          </rPr>
          <t>Сейдов, мэйл 7/2-14 :
В мае месяце прибыли на пополнение из 32-й ИАД лётчики ст. л-нт Косынкин М.И. и ст. л-нт Голубев И.И.</t>
        </r>
        <r>
          <rPr>
            <b/>
            <sz val="9"/>
            <rFont val="Tahoma"/>
            <family val="2"/>
          </rPr>
          <t xml:space="preserve"> 
</t>
        </r>
        <r>
          <rPr>
            <sz val="9"/>
            <rFont val="Tahoma"/>
            <family val="2"/>
          </rPr>
          <t xml:space="preserve">
</t>
        </r>
      </text>
    </comment>
    <comment ref="B20" authorId="0">
      <text>
        <r>
          <rPr>
            <b/>
            <sz val="9"/>
            <color indexed="60"/>
            <rFont val="Tahoma"/>
            <family val="2"/>
          </rPr>
          <t>Сейдов, мэйл 7/2-14 :
В июне получили ранения в в/бою 6.06.52г. ст. л-нт Гарин Ю.И. и капитан Мальчуцкий Г.С. и оба попали в госпиталь до конца командировки</t>
        </r>
        <r>
          <rPr>
            <b/>
            <sz val="9"/>
            <rFont val="Tahoma"/>
            <family val="2"/>
          </rPr>
          <t xml:space="preserve">
</t>
        </r>
      </text>
    </comment>
    <comment ref="B22" authorId="0">
      <text>
        <r>
          <rPr>
            <b/>
            <sz val="9"/>
            <color indexed="60"/>
            <rFont val="Tahoma"/>
            <family val="2"/>
          </rPr>
          <t xml:space="preserve">Сейдов, мэйл 7/2-14 :
В июле убыл в 256-й ИАП капитан Помаз Е.А. с повышением. </t>
        </r>
        <r>
          <rPr>
            <b/>
            <sz val="9"/>
            <rFont val="Tahoma"/>
            <family val="2"/>
          </rPr>
          <t xml:space="preserve">
</t>
        </r>
      </text>
    </comment>
    <comment ref="B26" authorId="0">
      <text>
        <r>
          <rPr>
            <b/>
            <sz val="9"/>
            <color indexed="60"/>
            <rFont val="Tahoma"/>
            <family val="2"/>
          </rPr>
          <t>Сейдов, мэйл 7/2-14 :
Стеблюк И.М. зам. командира АП раньше срока убыл в Союз по болезни (дата убытия мне неизвестна)</t>
        </r>
        <r>
          <rPr>
            <b/>
            <sz val="9"/>
            <rFont val="Tahoma"/>
            <family val="2"/>
          </rPr>
          <t xml:space="preserve">
</t>
        </r>
        <r>
          <rPr>
            <sz val="9"/>
            <rFont val="Tahoma"/>
            <family val="2"/>
          </rPr>
          <t xml:space="preserve">
</t>
        </r>
      </text>
    </comment>
    <comment ref="B28" authorId="0">
      <text>
        <r>
          <rPr>
            <b/>
            <sz val="9"/>
            <color indexed="60"/>
            <rFont val="Tahoma"/>
            <family val="2"/>
          </rPr>
          <t xml:space="preserve">Сейдов, мэйл 7/2-14 :
В в/бою 4.07.52г. были ранены ст. л-нт Гемай А.Ф., ст. л-нт Тюричев Ю.В. и ст. л-нт Галманов Е.И.  и они все попали в госпиталь до конца командировки. </t>
        </r>
        <r>
          <rPr>
            <sz val="9"/>
            <rFont val="Tahoma"/>
            <family val="2"/>
          </rPr>
          <t xml:space="preserve">
</t>
        </r>
      </text>
    </comment>
    <comment ref="B34" authorId="0">
      <text>
        <r>
          <rPr>
            <b/>
            <sz val="9"/>
            <color indexed="60"/>
            <rFont val="Tahoma"/>
            <family val="2"/>
          </rPr>
          <t>Сейдов, мэйл 7/2-14 :
в мае был сбит и получил ранение ст. л-нт Шевченко (4.05.52г.) попал в госпиталь (не знаю, вернулся он потом в часть или нет).</t>
        </r>
        <r>
          <rPr>
            <b/>
            <sz val="9"/>
            <rFont val="Tahoma"/>
            <family val="2"/>
          </rPr>
          <t xml:space="preserve">
Будем считать, что нет.</t>
        </r>
        <r>
          <rPr>
            <sz val="9"/>
            <rFont val="Tahoma"/>
            <family val="2"/>
          </rPr>
          <t xml:space="preserve">
</t>
        </r>
      </text>
    </comment>
  </commentList>
</comments>
</file>

<file path=xl/comments16.xml><?xml version="1.0" encoding="utf-8"?>
<comments xmlns="http://schemas.openxmlformats.org/spreadsheetml/2006/main">
  <authors>
    <author>Valentine Prigarin</author>
  </authors>
  <commentList>
    <comment ref="B1" authorId="0">
      <text>
        <r>
          <rPr>
            <b/>
            <sz val="9"/>
            <color indexed="60"/>
            <rFont val="Tahoma"/>
            <family val="2"/>
          </rPr>
          <t>Cейдов, мэйл 4/2-14 : 
Лётный состав 821-го ИАП на период с 12.02.1952г. по 10.08.1952г. – авиабаза Мяогоу (КНР)</t>
        </r>
        <r>
          <rPr>
            <b/>
            <sz val="9"/>
            <rFont val="Tahoma"/>
            <family val="2"/>
          </rPr>
          <t xml:space="preserve">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S1" authorId="0">
      <text>
        <r>
          <rPr>
            <b/>
            <sz val="9"/>
            <color indexed="60"/>
            <rFont val="Tahoma"/>
            <family val="2"/>
          </rPr>
          <t>Cейдов, мэйл 4/2-14 :
В итоге через данный полк прошли 43 лётчика за период этой боевой командировки. Это всё, что мне известно по составу 821-го ИАП и по тем перестановкам и пополнению полка в ходе командировки. Вероятно, были и другие случаи убытия раньше срока некоторых лётчиков полка в Союз по разным причинам, но мне об этом неизвестно</t>
        </r>
        <r>
          <rPr>
            <b/>
            <sz val="9"/>
            <rFont val="Tahoma"/>
            <family val="2"/>
          </rPr>
          <t xml:space="preserve">
</t>
        </r>
      </text>
    </comment>
    <comment ref="T1" authorId="0">
      <text>
        <r>
          <rPr>
            <b/>
            <sz val="9"/>
            <rFont val="Tahoma"/>
            <family val="2"/>
          </rPr>
          <t>см.затонированные бежевые клетки</t>
        </r>
      </text>
    </comment>
    <comment ref="I2" authorId="0">
      <text>
        <r>
          <rPr>
            <b/>
            <sz val="9"/>
            <color indexed="60"/>
            <rFont val="Tahoma"/>
            <family val="2"/>
          </rPr>
          <t>Cейдов, мэйл 4/2-14 :
- В феврале месяце (24.02.52г.) погиб в авиакатастрофе зам. к-ра АП по лётной части п/п-к Васильев А.Н. ( столкнулся с ведомым в воздухе). На должность зам. к-ра АП был в начале марта назначен п/п-к Прудников А.Р., который был инспектором по тех. пилотирования 190-й ИАД</t>
        </r>
        <r>
          <rPr>
            <b/>
            <sz val="9"/>
            <rFont val="Tahoma"/>
            <family val="2"/>
          </rPr>
          <t xml:space="preserve">
</t>
        </r>
      </text>
    </comment>
    <comment ref="L2" authorId="0">
      <text>
        <r>
          <rPr>
            <b/>
            <sz val="9"/>
            <color indexed="60"/>
            <rFont val="Tahoma"/>
            <family val="2"/>
          </rPr>
          <t xml:space="preserve">Сейдов, мэйл 9/2-14 : 
Александров П.В. прибыл из 32-й ИАД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L3" authorId="0">
      <text>
        <r>
          <rPr>
            <b/>
            <sz val="9"/>
            <color indexed="60"/>
            <rFont val="Tahoma"/>
            <family val="2"/>
          </rPr>
          <t>Cейдов, мэйл 4/2-14 :
В апреле месяце на пополнение в состав полка летчики : ст. л-нт Бакланов Г.Т., ст. л-нт Родионов П., ст. л-нт Березин и ст.л-нт Пасько – все прибыли из состава 37-й ИАД</t>
        </r>
        <r>
          <rPr>
            <b/>
            <sz val="9"/>
            <rFont val="Tahoma"/>
            <family val="2"/>
          </rPr>
          <t xml:space="preserve">
</t>
        </r>
        <r>
          <rPr>
            <sz val="9"/>
            <rFont val="Tahoma"/>
            <family val="2"/>
          </rPr>
          <t xml:space="preserve">
</t>
        </r>
      </text>
    </comment>
    <comment ref="L4" authorId="0">
      <text>
        <r>
          <rPr>
            <b/>
            <sz val="9"/>
            <color indexed="60"/>
            <rFont val="Tahoma"/>
            <family val="2"/>
          </rPr>
          <t>Cейдов, мэйл 4/2-14 :
В апреле месяце на пополнение в состав полка летчики : ст. л-нт Бакланов Г.Т., ст. л-нт Родионов П., ст. л-нт Березин и ст.л-нт Пасько – все прибыли из состава 37-й ИАД</t>
        </r>
        <r>
          <rPr>
            <b/>
            <sz val="9"/>
            <rFont val="Tahoma"/>
            <family val="2"/>
          </rPr>
          <t xml:space="preserve">
</t>
        </r>
        <r>
          <rPr>
            <sz val="9"/>
            <rFont val="Tahoma"/>
            <family val="2"/>
          </rPr>
          <t xml:space="preserve">
</t>
        </r>
      </text>
    </comment>
    <comment ref="L5" authorId="0">
      <text>
        <r>
          <rPr>
            <b/>
            <sz val="9"/>
            <color indexed="60"/>
            <rFont val="Tahoma"/>
            <family val="2"/>
          </rPr>
          <t>Cейдов, мэйл 4/2-14 :
В апреле месяце на пополнение в состав полка летчики : ст. л-нт Бакланов Г.Т., ст. л-нт Родионов П., ст. л-нт Березин и ст.л-нт Пасько – все прибыли из состава 37-й ИАД</t>
        </r>
        <r>
          <rPr>
            <b/>
            <sz val="9"/>
            <rFont val="Tahoma"/>
            <family val="2"/>
          </rPr>
          <t xml:space="preserve">
</t>
        </r>
        <r>
          <rPr>
            <sz val="9"/>
            <rFont val="Tahoma"/>
            <family val="2"/>
          </rPr>
          <t xml:space="preserve">
</t>
        </r>
      </text>
    </comment>
    <comment ref="L6" authorId="0">
      <text>
        <r>
          <rPr>
            <b/>
            <sz val="9"/>
            <color indexed="60"/>
            <rFont val="Tahoma"/>
            <family val="2"/>
          </rPr>
          <t>Cейдов, мэйл 4/2-14 :
В апреле месяце на пополнение в состав полка летчики : ст. л-нт Бакланов Г.Т., ст. л-нт Родионов П., ст. л-нт Березин и ст.л-нт Пасько – все прибыли из состава 37-й ИАД</t>
        </r>
        <r>
          <rPr>
            <b/>
            <sz val="9"/>
            <rFont val="Tahoma"/>
            <family val="2"/>
          </rPr>
          <t xml:space="preserve">
</t>
        </r>
        <r>
          <rPr>
            <sz val="9"/>
            <rFont val="Tahoma"/>
            <family val="2"/>
          </rPr>
          <t xml:space="preserve">
</t>
        </r>
      </text>
    </comment>
    <comment ref="B17" authorId="0">
      <text>
        <r>
          <rPr>
            <b/>
            <sz val="9"/>
            <color indexed="60"/>
            <rFont val="Tahoma"/>
            <family val="2"/>
          </rPr>
          <t>Cейдов, мэйл 4/2-14 :
В марте месяце убыл в Союз замполит 3-й АЭ ст. л-нт Железняков (с формулировкой – не готов к боям);</t>
        </r>
        <r>
          <rPr>
            <b/>
            <sz val="9"/>
            <rFont val="Tahoma"/>
            <family val="2"/>
          </rPr>
          <t xml:space="preserve">
</t>
        </r>
      </text>
    </comment>
    <comment ref="B18" authorId="0">
      <text>
        <r>
          <rPr>
            <b/>
            <sz val="9"/>
            <color indexed="60"/>
            <rFont val="Tahoma"/>
            <family val="2"/>
          </rPr>
          <t>Cейдов, мэйл 4/2-14 :
В июне месяце убыл на повышение в 256-й ИАП капитан Забелин В.Н. (стал ВРИО к-ра АП)</t>
        </r>
        <r>
          <rPr>
            <b/>
            <sz val="9"/>
            <rFont val="Tahoma"/>
            <family val="2"/>
          </rPr>
          <t xml:space="preserve">
</t>
        </r>
        <r>
          <rPr>
            <sz val="9"/>
            <rFont val="Tahoma"/>
            <family val="2"/>
          </rPr>
          <t xml:space="preserve">
</t>
        </r>
      </text>
    </comment>
    <comment ref="B19" authorId="0">
      <text>
        <r>
          <rPr>
            <b/>
            <sz val="9"/>
            <color indexed="60"/>
            <rFont val="Tahoma"/>
            <family val="2"/>
          </rPr>
          <t xml:space="preserve">Cейдов, мэйл 4/2-14 :
Также убыл с повышением в другую часть майор Клочков (штурман полка). Когда и куда убыл, не знаю. Вместо него прибыл (откуда прибыл, также не знаю) майор Науменко, который стал штурманом АП;
</t>
        </r>
      </text>
    </comment>
    <comment ref="B21" authorId="0">
      <text>
        <r>
          <rPr>
            <b/>
            <sz val="9"/>
            <color indexed="60"/>
            <rFont val="Tahoma"/>
            <family val="2"/>
          </rPr>
          <t xml:space="preserve">Cейдов, мэйл 4/2-14 :
в мае (1952) по болезни убыл в Союз ст. л-нт Левинский. </t>
        </r>
        <r>
          <rPr>
            <b/>
            <sz val="9"/>
            <rFont val="Tahoma"/>
            <family val="2"/>
          </rPr>
          <t xml:space="preserve">
</t>
        </r>
      </text>
    </comment>
  </commentList>
</comments>
</file>

<file path=xl/comments2.xml><?xml version="1.0" encoding="utf-8"?>
<comments xmlns="http://schemas.openxmlformats.org/spreadsheetml/2006/main">
  <authors>
    <author>Valentine Prigarin</author>
  </authors>
  <commentLis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B1" authorId="0">
      <text>
        <r>
          <rPr>
            <b/>
            <sz val="9"/>
            <color indexed="60"/>
            <rFont val="Tahoma"/>
            <family val="2"/>
          </rPr>
          <t>Сейдов мэйл 13/1-14 : 139 гвиап,  прилагаю файл с лётным составом полка, который мне известен на данный период</t>
        </r>
        <r>
          <rPr>
            <sz val="9"/>
            <rFont val="Tahoma"/>
            <family val="2"/>
          </rPr>
          <t xml:space="preserve">
</t>
        </r>
      </text>
    </comment>
    <comment ref="B9" authorId="0">
      <text>
        <r>
          <rPr>
            <b/>
            <sz val="9"/>
            <color indexed="60"/>
            <rFont val="Tahoma"/>
            <family val="2"/>
          </rPr>
          <t xml:space="preserve">Сейдов, мэйл 13/1-14 : 
Где-то в начале ноября убыл в Союз м-р Казак С.А. (по дисциплине - драка)
</t>
        </r>
        <r>
          <rPr>
            <sz val="9"/>
            <rFont val="Tahoma"/>
            <family val="2"/>
          </rPr>
          <t xml:space="preserve">
</t>
        </r>
      </text>
    </comment>
    <comment ref="B8" authorId="0">
      <text>
        <r>
          <rPr>
            <b/>
            <sz val="9"/>
            <color indexed="60"/>
            <rFont val="Tahoma"/>
            <family val="2"/>
          </rPr>
          <t>Сейдов, мэйл 13/1-14 : 
в начале ноября п/п-к Зорин стал зам. к-ра 28-й ИАД</t>
        </r>
        <r>
          <rPr>
            <b/>
            <sz val="9"/>
            <rFont val="Tahoma"/>
            <family val="2"/>
          </rPr>
          <t xml:space="preserve">
</t>
        </r>
        <r>
          <rPr>
            <sz val="9"/>
            <rFont val="Tahoma"/>
            <family val="2"/>
          </rPr>
          <t xml:space="preserve">
</t>
        </r>
      </text>
    </comment>
    <comment ref="B29" authorId="0">
      <text>
        <r>
          <rPr>
            <b/>
            <sz val="9"/>
            <color indexed="60"/>
            <rFont val="Tahoma"/>
            <family val="2"/>
          </rPr>
          <t xml:space="preserve">Сейдов, мэйл 13/1-14 : 
после боя 14.11.50г. из-за травмы позвоночника убыл на лечение в Союз к-р 2-й АЭ Харьковский </t>
        </r>
        <r>
          <rPr>
            <b/>
            <sz val="9"/>
            <rFont val="Tahoma"/>
            <family val="2"/>
          </rPr>
          <t xml:space="preserve">
</t>
        </r>
      </text>
    </comment>
    <comment ref="I3" authorId="0">
      <text>
        <r>
          <rPr>
            <b/>
            <sz val="9"/>
            <color indexed="60"/>
            <rFont val="Tahoma"/>
            <family val="2"/>
          </rPr>
          <t>Сейдов, мэйл 13/1-14 : В начале ноября…. из 72гвиап в состав 139-го полка прибыли лётчики Житьков Л.К., Куманяев С.П. и Булаев В., но точной даты их прибытия в полк я не знаю.</t>
        </r>
        <r>
          <rPr>
            <b/>
            <sz val="9"/>
            <rFont val="Tahoma"/>
            <family val="2"/>
          </rPr>
          <t xml:space="preserve"> 
</t>
        </r>
      </text>
    </comment>
    <comment ref="I4" authorId="0">
      <text>
        <r>
          <rPr>
            <b/>
            <sz val="9"/>
            <color indexed="60"/>
            <rFont val="Tahoma"/>
            <family val="2"/>
          </rPr>
          <t>Сейдов, мэйл 13/1-14 : В начале ноября …. из 72гвиап в состав 139-го полка прибыли лётчики Житьков Л.К., Куманяев С.П. и Булаев В., но точной даты их прибытия в полк я не знаю.</t>
        </r>
      </text>
    </comment>
    <comment ref="I2" authorId="0">
      <text>
        <r>
          <rPr>
            <b/>
            <sz val="9"/>
            <color indexed="60"/>
            <rFont val="Tahoma"/>
            <family val="2"/>
          </rPr>
          <t>Сейдов, мэйл 13/1-14 : В начале ноября …. из 72гвиап в состав 139-го полка прибыли лётчики Житьков Л.К., Куманяев С.П. и Булаев В., но точной даты их прибытия в полк я не знаю.</t>
        </r>
      </text>
    </comment>
  </commentList>
</comments>
</file>

<file path=xl/comments3.xml><?xml version="1.0" encoding="utf-8"?>
<comments xmlns="http://schemas.openxmlformats.org/spreadsheetml/2006/main">
  <authors>
    <author>Valentine Prigarin</author>
  </authors>
  <commentList>
    <comment ref="A1" authorId="0">
      <text>
        <r>
          <rPr>
            <b/>
            <sz val="9"/>
            <rFont val="Tahoma"/>
            <family val="2"/>
          </rPr>
          <t xml:space="preserve">Виталий Набока, "Боевая работа 29 Гвиап" : http://www.Aero139.com/1class/wars/29iap.htm   </t>
        </r>
        <r>
          <rPr>
            <sz val="9"/>
            <rFont val="Tahoma"/>
            <family val="2"/>
          </rPr>
          <t xml:space="preserve">
</t>
        </r>
      </text>
    </comment>
    <comment ref="B1" authorId="0">
      <text>
        <r>
          <rPr>
            <b/>
            <sz val="9"/>
            <rFont val="Tahoma"/>
            <family val="2"/>
          </rPr>
          <t xml:space="preserve">Виталий Набока, "Боевая работа 29 Гвиап" : http://www.Aero139.com/1class/wars/29iap.htm   
….а также : </t>
        </r>
        <r>
          <rPr>
            <sz val="9"/>
            <rFont val="Tahoma"/>
            <family val="2"/>
          </rPr>
          <t xml:space="preserve">
</t>
        </r>
        <r>
          <rPr>
            <b/>
            <sz val="9"/>
            <color indexed="60"/>
            <rFont val="Tahoma"/>
            <family val="2"/>
          </rPr>
          <t xml:space="preserve">Сейдов, мэйл 22/1-14 :
Так что выходит через состав 29-го ГИАП прошло 34 лётчика, с учётом Берсенёва, Полякова и Касьянова.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S1" authorId="0">
      <text>
        <r>
          <rPr>
            <b/>
            <sz val="9"/>
            <color indexed="60"/>
            <rFont val="Tahoma"/>
            <family val="2"/>
          </rPr>
          <t>Cейдов, мэйл 25/11-13 : 
По моим данным, в ходе боевых действий в небе Кореи, через 29-й ГИАП прошли 33 лётчика и в ходе боёв в состав 29 гвиап пополнений лётным составом не было.</t>
        </r>
      </text>
    </comment>
    <comment ref="T1" authorId="0">
      <text>
        <r>
          <rPr>
            <b/>
            <sz val="9"/>
            <rFont val="Tahoma"/>
            <family val="2"/>
          </rPr>
          <t>см.затонированные бежевые клетки</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B28" authorId="0">
      <text>
        <r>
          <rPr>
            <b/>
            <sz val="9"/>
            <rFont val="Tahoma"/>
            <family val="2"/>
          </rPr>
          <t xml:space="preserve">в списке пилотов в статье Набоки Румянцев К.В. Был перечислен почему-то дважды.  </t>
        </r>
      </text>
    </comment>
  </commentList>
</comments>
</file>

<file path=xl/comments4.xml><?xml version="1.0" encoding="utf-8"?>
<comments xmlns="http://schemas.openxmlformats.org/spreadsheetml/2006/main">
  <authors>
    <author>Valentine Prigarin</author>
  </authors>
  <commentLis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B1" authorId="0">
      <text>
        <r>
          <rPr>
            <b/>
            <sz val="9"/>
            <rFont val="Tahoma"/>
            <family val="2"/>
          </rPr>
          <t xml:space="preserve">Источник - Игорь Сейдов, "Корейский счёт талалихинцев" : 
http://www.dorogavnebo.ru/st/st.php?n=012  
…и ещё : 
</t>
        </r>
        <r>
          <rPr>
            <b/>
            <sz val="9"/>
            <color indexed="60"/>
            <rFont val="Tahoma"/>
            <family val="2"/>
          </rPr>
          <t xml:space="preserve">Сейдов, мэйл 25/11-13 : 
Состав полка состоял из 33 лётчиков  
Возможно лётчик ст.л-нт Гущин единственное пополнение в составе 177-го ИАП за весь период б/действий в небе Кореи, но это не точно. Возможно Гущин прибыл с полком с начала командировки и был тем самым 9 лётчиком в составе 2-й АЭ. </t>
        </r>
        <r>
          <rPr>
            <b/>
            <sz val="9"/>
            <rFont val="Tahoma"/>
            <family val="2"/>
          </rPr>
          <t xml:space="preserve">
</t>
        </r>
      </text>
    </comment>
    <comment ref="S1" authorId="0">
      <text>
        <r>
          <rPr>
            <b/>
            <sz val="9"/>
            <color indexed="60"/>
            <rFont val="Tahoma"/>
            <family val="2"/>
          </rPr>
          <t xml:space="preserve">Cейдов, мэйл 25/11-13 : 
Возможно лётчик ст.л-нт Гущин единственное пополнение в составе 177-го ИАП за весь период б/действий в небе Кореи, но это не точно. Возможно Гущин прибыл с полком с начала командировки и был тем самым 9 лётчиком в составе 2-й АЭ. Больше никаких потерь (по болезни или травмам) в полку не было, как и пополнений в ходе боёв в небе Кореи. </t>
        </r>
        <r>
          <rPr>
            <b/>
            <sz val="9"/>
            <rFont val="Tahoma"/>
            <family val="2"/>
          </rPr>
          <t xml:space="preserve">
</t>
        </r>
        <r>
          <rPr>
            <sz val="9"/>
            <rFont val="Tahoma"/>
            <family val="2"/>
          </rPr>
          <t xml:space="preserve">
</t>
        </r>
      </text>
    </comment>
    <comment ref="R1" authorId="0">
      <text>
        <r>
          <rPr>
            <b/>
            <sz val="9"/>
            <color indexed="60"/>
            <rFont val="Tahoma"/>
            <family val="2"/>
          </rPr>
          <t xml:space="preserve">Cейдов, мэйл 25/11-13 : 
Возможно лётчик ст.л-нт Гущин единственное пополнение в составе 177-го ИАП за весь период б/действий в небе Кореи, но это не точно. Возможно Гущин прибыл с полком с начала командировки и был тем самым 9 лётчиком в составе 2-й АЭ. Больше никаких потерь (по болезни или травмам) в полку не было, как и пополнений в ходе боёв в небе Кореи. </t>
        </r>
      </text>
    </comment>
    <comment ref="I1" authorId="0">
      <text>
        <r>
          <rPr>
            <b/>
            <sz val="9"/>
            <color indexed="60"/>
            <rFont val="Tahoma"/>
            <family val="2"/>
          </rPr>
          <t xml:space="preserve">Сейдов, мэйл 25/11-13 : 
Возможно лётчик ст.л-нт Гущин единственное пополнение в составе 177-го ИАП за весь период б/действий в небе Кореи, но это не точно. Возможно Гущин прибыл с полком с начала командировки и был тем самым 9 лётчиком в составе 2-й АЭ. </t>
        </r>
        <r>
          <rPr>
            <b/>
            <sz val="9"/>
            <rFont val="Tahoma"/>
            <family val="2"/>
          </rPr>
          <t xml:space="preserve">
</t>
        </r>
        <r>
          <rPr>
            <b/>
            <sz val="9"/>
            <color indexed="60"/>
            <rFont val="Tahoma"/>
            <family val="2"/>
          </rPr>
          <t>Больше никаких потерь (по болезни или травмам) в полку не было, как и пополнений в ходе боёв в небе Кореи.</t>
        </r>
      </text>
    </comment>
    <comment ref="L1" authorId="0">
      <text>
        <r>
          <rPr>
            <b/>
            <sz val="9"/>
            <color indexed="60"/>
            <rFont val="Tahoma"/>
            <family val="2"/>
          </rPr>
          <t>Сейдов, мэйл 25/11-13 : 
Возможно лётчик ст.л-нт Гущин единственное пополнение в составе 177-го ИАП за весь период б/действий в небе Кореи, но это не точно. Возможно Гущин прибыл с полком с начала командировки и был тем самым 9 лётчиком в составе 2-й АЭ. Больше никаких потерь (по болезни или травмам) в полку не было, как и пополнений в ходе боёв в небе Кореи.</t>
        </r>
      </text>
    </comment>
    <comment ref="B11" authorId="0">
      <text>
        <r>
          <rPr>
            <b/>
            <sz val="9"/>
            <color indexed="60"/>
            <rFont val="Tahoma"/>
            <family val="2"/>
          </rPr>
          <t>Сейдов, мэйл 23/1-14 :
у Набока указан ещё Герой Советского Союза п/п-к Григорьев Г.А, как зам. к-ра 177-го ИАП по лётной части. Он скорее всего на б/задания не летал, но возможно выполнял тренировочные полёты</t>
        </r>
        <r>
          <rPr>
            <b/>
            <sz val="9"/>
            <rFont val="Tahoma"/>
            <family val="2"/>
          </rPr>
          <t xml:space="preserve">
</t>
        </r>
      </text>
    </comment>
    <comment ref="B18" authorId="0">
      <text>
        <r>
          <rPr>
            <b/>
            <sz val="9"/>
            <color indexed="60"/>
            <rFont val="Tahoma"/>
            <family val="2"/>
          </rPr>
          <t xml:space="preserve">Сейдов, мэйл 25/11-13 : В в/бою 22.12.50г….. был ранен лётчик Зуб и он в полк вернулся, но не на лётную должность (больше не летал). </t>
        </r>
        <r>
          <rPr>
            <b/>
            <sz val="9"/>
            <rFont val="Tahoma"/>
            <family val="2"/>
          </rPr>
          <t xml:space="preserve">
</t>
        </r>
      </text>
    </comment>
    <comment ref="B12" authorId="0">
      <text>
        <r>
          <rPr>
            <b/>
            <sz val="9"/>
            <rFont val="Tahoma"/>
            <family val="2"/>
          </rPr>
          <t>по другим данным - Гречишкин В.П.</t>
        </r>
      </text>
    </comment>
  </commentList>
</comments>
</file>

<file path=xl/comments5.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25/11-13 :  По 28-му гвиап могу сообщить следующее: полк начал б/действия в следующем составе </t>
        </r>
        <r>
          <rPr>
            <b/>
            <sz val="9"/>
            <rFont val="Tahoma"/>
            <family val="2"/>
          </rPr>
          <t xml:space="preserve">(см.список ниже).  </t>
        </r>
        <r>
          <rPr>
            <sz val="9"/>
            <rFont val="Tahoma"/>
            <family val="2"/>
          </rPr>
          <t xml:space="preserve">
</t>
        </r>
        <r>
          <rPr>
            <b/>
            <sz val="9"/>
            <color indexed="60"/>
            <rFont val="Tahoma"/>
            <family val="2"/>
          </rPr>
          <t xml:space="preserve">Составы АЭ приблизительные, но именно эти лётчики начали б/действия 1.11.1950г. и воевали до 4.12.50г. </t>
        </r>
        <r>
          <rPr>
            <sz val="9"/>
            <rFont val="Tahoma"/>
            <family val="2"/>
          </rPr>
          <t xml:space="preserve">
</t>
        </r>
        <r>
          <rPr>
            <b/>
            <sz val="9"/>
            <rFont val="Tahoma"/>
            <family val="2"/>
          </rPr>
          <t xml:space="preserve">(т.е. закончили 1-й активный период, кода полк действовал со второй линии) </t>
        </r>
        <r>
          <rPr>
            <sz val="9"/>
            <rFont val="Tahoma"/>
            <family val="2"/>
          </rPr>
          <t xml:space="preserve">
</t>
        </r>
        <r>
          <rPr>
            <b/>
            <sz val="9"/>
            <color indexed="60"/>
            <rFont val="Tahoma"/>
            <family val="2"/>
          </rPr>
          <t xml:space="preserve">Затем в полку произошли перемены. </t>
        </r>
      </text>
    </comment>
    <comment ref="E1" authorId="0">
      <text>
        <r>
          <rPr>
            <b/>
            <sz val="9"/>
            <color indexed="60"/>
            <rFont val="Tahoma"/>
            <family val="2"/>
          </rPr>
          <t>&gt;&gt;Сейдов, мэйл 7/12-13</t>
        </r>
        <r>
          <rPr>
            <sz val="9"/>
            <color indexed="60"/>
            <rFont val="Tahoma"/>
            <family val="2"/>
          </rPr>
          <t xml:space="preserve"> : 
- По 28-му ГИАП у меня нет точных данных по составу полка на сентябрь месяц. Самая крайняя информация по составу полка есть на </t>
        </r>
        <r>
          <rPr>
            <b/>
            <i/>
            <u val="single"/>
            <sz val="9"/>
            <color indexed="60"/>
            <rFont val="Tahoma"/>
            <family val="2"/>
          </rPr>
          <t>1.07.1951г</t>
        </r>
        <r>
          <rPr>
            <sz val="9"/>
            <color indexed="60"/>
            <rFont val="Tahoma"/>
            <family val="2"/>
          </rPr>
          <t>., да и то данные по боевому расчёту полка на данный период, т.е. какой конкретно самолёт был закреплён за наземным экипажем и за кем был закреплён данный с-т среди лётного состава полка. На данный период (1.07.51г.) 31 самолёт МиГ-15 были закреплены за следующими лётчиками полка:
Колядин, Коробов, Бородин, Безхитров, Сосна, Сакаев, Писаненко, Медведев, Рожнов, Воистинных, Акимов, Иванов, Лебёдкин, Заикин, Горкавенко, Дубинин, Криваков, Сомов, Овсянников, Петров, Пронин, Урывский, Парфёнов, Тирон, Покрышкин, Хуртин, Алексеенко. Ещё на 4 машины лётчики не указаны, возможно это резервные самолёты полка, а возможно просто не указали всех лётчиков закреплённых за с-тами полка. В любом случае, на 1.07.1951г. в полку было не менее 27 лётчиков (возможно не указаны ещё лётчики Безматерных, Диваков и Мотов, т.к. у меня нет данных, что они убыли раньше срока в Союз или были переведены в др.часть). 
- Это всё, что могу дополнительно сообщить по составу 28-го ГИАП, других данных по составу полка у меня нет.</t>
        </r>
        <r>
          <rPr>
            <sz val="9"/>
            <rFont val="Tahoma"/>
            <family val="2"/>
          </rPr>
          <t xml:space="preserve">
</t>
        </r>
      </text>
    </comment>
    <comment ref="O1" authorId="0">
      <text>
        <r>
          <rPr>
            <b/>
            <sz val="9"/>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 xml:space="preserve">см. затонированные бежевые клетки </t>
        </r>
      </text>
    </comment>
    <comment ref="I2"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t>
        </r>
        <r>
          <rPr>
            <sz val="9"/>
            <rFont val="Tahoma"/>
            <family val="2"/>
          </rPr>
          <t xml:space="preserve">
</t>
        </r>
      </text>
    </comment>
    <comment ref="L2"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rFont val="Tahoma"/>
            <family val="2"/>
          </rPr>
          <t xml:space="preserve">
</t>
        </r>
      </text>
    </comment>
    <comment ref="N2" authorId="0">
      <text>
        <r>
          <rPr>
            <b/>
            <sz val="9"/>
            <rFont val="Tahoma"/>
            <family val="2"/>
          </rPr>
          <t>Бушмелев, Насонов, Соков.</t>
        </r>
        <r>
          <rPr>
            <sz val="9"/>
            <rFont val="Tahoma"/>
            <family val="2"/>
          </rPr>
          <t xml:space="preserve">
</t>
        </r>
      </text>
    </comment>
    <comment ref="O2" authorId="0">
      <text>
        <r>
          <rPr>
            <b/>
            <sz val="9"/>
            <rFont val="Tahoma"/>
            <family val="2"/>
          </rPr>
          <t>см. затонированные (любым цветом) клетки в колонках "B", "I", "L"</t>
        </r>
        <r>
          <rPr>
            <sz val="9"/>
            <rFont val="Tahoma"/>
            <family val="2"/>
          </rPr>
          <t xml:space="preserve">
</t>
        </r>
      </text>
    </comment>
    <comment ref="T2" authorId="0">
      <text>
        <r>
          <rPr>
            <b/>
            <sz val="9"/>
            <rFont val="Tahoma"/>
            <family val="2"/>
          </rPr>
          <t>см. затонированные бежевые клетки</t>
        </r>
      </text>
    </comment>
    <comment ref="I3"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
В апреле месяце также вернулись в состав 72-го ГИАп лётчики Монахов, Сухов, Мосяж, Щербо и Васильченко.</t>
        </r>
      </text>
    </comment>
    <comment ref="L3" authorId="0">
      <text>
        <r>
          <rPr>
            <b/>
            <sz val="9"/>
            <color indexed="60"/>
            <rFont val="Tahoma"/>
            <family val="2"/>
          </rPr>
          <t xml:space="preserve">Сейдов, мэйл 29/11-13 : Есть приказ по полку от 7.05.1951г. о зачислении в состав полка лётчиков: Волкова, Заикина, Андриенко, Иванова, Фокина, Кутоманова и Химченко, а вот откуда они прибыли, ко мне такие документы не попали в руки. </t>
        </r>
        <r>
          <rPr>
            <sz val="9"/>
            <color indexed="60"/>
            <rFont val="Tahoma"/>
            <family val="2"/>
          </rPr>
          <t xml:space="preserve">
Сейдов, мэйл 25/11-13 : в октябре месяце из полка в состав 176-го ГИАП убыли лётчики: Кутоманов и Андриенко.</t>
        </r>
      </text>
    </comment>
    <comment ref="B4" authorId="0">
      <text>
        <r>
          <rPr>
            <b/>
            <sz val="9"/>
            <color indexed="60"/>
            <rFont val="Tahoma"/>
            <family val="2"/>
          </rPr>
          <t>Сейдов, мэйл 25/11-13 : Также в декабре убыл в Союз лётчик Анисимов по болезни.</t>
        </r>
      </text>
    </comment>
    <comment ref="E4" authorId="0">
      <text>
        <r>
          <rPr>
            <b/>
            <sz val="9"/>
            <color indexed="60"/>
            <rFont val="Tahoma"/>
            <family val="2"/>
          </rPr>
          <t>&gt;&gt;Сейдов, мэйл 7/12-13 : … В любом случае, на 1.07.1951г. в полку было не менее 27 лётчиков (возможно не указаны ещё лётчики Безматерных, Диваков и Мотов…</t>
        </r>
        <r>
          <rPr>
            <b/>
            <sz val="9"/>
            <rFont val="Tahoma"/>
            <family val="2"/>
          </rPr>
          <t xml:space="preserve">
В мэйле Сейдова от 8/12-13 Диваков был из этого списка исключён - Безматерных и Мотов остались, т.к. этот список касается 1 июля 1951 года. 
 </t>
        </r>
        <r>
          <rPr>
            <sz val="9"/>
            <rFont val="Tahoma"/>
            <family val="2"/>
          </rPr>
          <t xml:space="preserve">
</t>
        </r>
      </text>
    </comment>
    <comment ref="G4" authorId="0">
      <text>
        <r>
          <rPr>
            <b/>
            <sz val="9"/>
            <color indexed="60"/>
            <rFont val="Tahoma"/>
            <family val="2"/>
          </rPr>
          <t>&gt;&gt;Сейдов, мэйл 7/12-13 : … В любом случае, на 1.07.1951г. в полку было не менее 27 лётчиков (возможно не указаны ещё лётчики Безматерных, Диваков и Мотов…)</t>
        </r>
        <r>
          <rPr>
            <b/>
            <sz val="9"/>
            <rFont val="Tahoma"/>
            <family val="2"/>
          </rPr>
          <t xml:space="preserve">
Диваков 8/12-13 Сейдовым был из этого списка исключён - Безматерных и Мотов остались. 
 </t>
        </r>
        <r>
          <rPr>
            <sz val="9"/>
            <rFont val="Tahoma"/>
            <family val="2"/>
          </rPr>
          <t xml:space="preserve">
</t>
        </r>
      </text>
    </comment>
    <comment ref="I4"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
В апреле месяце также вернулись в состав 72-го ГИАп лётчики Монахов, Сухов, Мосяж, Щербо и Васильченко.</t>
        </r>
        <r>
          <rPr>
            <b/>
            <sz val="9"/>
            <rFont val="Tahoma"/>
            <family val="2"/>
          </rPr>
          <t xml:space="preserve">
</t>
        </r>
      </text>
    </comment>
    <comment ref="L4"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color indexed="60"/>
            <rFont val="Tahoma"/>
            <family val="2"/>
          </rPr>
          <t xml:space="preserve">
Сейдов, мэйл 25/11-13 : В октябре в состав 18-го ГИАП убыли лётчики Петров и Воистиных, тогда же в октябре в состав 523-го ИАП убыли лётчики Хуртин и Медведев.</t>
        </r>
      </text>
    </comment>
    <comment ref="B5" authorId="0">
      <text>
        <r>
          <rPr>
            <b/>
            <sz val="9"/>
            <color indexed="60"/>
            <rFont val="Tahoma"/>
            <family val="2"/>
          </rPr>
          <t xml:space="preserve">Сейдов, мэйл 25/11-13 : В апреле месяце убыли в Союз по болезни лётчики: Кривулин, Шабовта, Диваков, Антонов... </t>
        </r>
      </text>
    </comment>
    <comment ref="I5"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
В апреле месяце также вернулись в состав 72-го ГИАп лётчики Монахов, Сухов, Мосяж, Щербо и Васильченко.</t>
        </r>
      </text>
    </comment>
    <comment ref="L5" authorId="0">
      <text>
        <r>
          <rPr>
            <b/>
            <sz val="9"/>
            <color indexed="60"/>
            <rFont val="Tahoma"/>
            <family val="2"/>
          </rPr>
          <t xml:space="preserve">Сейдов, мэйл 25/11-13 : На пополнение в конце февраля месяца прибыли лётчики л-т Урывский В.В., мл.л-т Дубинин А.А. и ст. л-т Сокаева А.А. из Германии. </t>
        </r>
      </text>
    </comment>
    <comment ref="I6" authorId="0">
      <text>
        <r>
          <rPr>
            <b/>
            <sz val="9"/>
            <color indexed="60"/>
            <rFont val="Tahoma"/>
            <family val="2"/>
          </rPr>
          <t>Сейдов, мэйл 25/11-13 : 
В марте месяце п/п-к Никифоров П.П. стал штурманом АП
Сейдов, мэйл 29/11-13 : &gt;&gt;29/11-13 : У меня нет точных данных по этому лётчику. Есть только предположение, что он прибыл из управления 151-й ГИАД, а кем он там был, у меня  тоже нет точных данных.</t>
        </r>
      </text>
    </comment>
    <comment ref="L6" authorId="0">
      <text>
        <r>
          <rPr>
            <b/>
            <sz val="9"/>
            <color indexed="60"/>
            <rFont val="Tahoma"/>
            <family val="2"/>
          </rPr>
          <t xml:space="preserve">Сейдов, мэйл 29/11-13 : Есть приказ по полку от 7.05.1951г. о зачислении в состав полка лётчиков: Волкова, Заикина, Андриенко, Иванова, Фокина, Кутоманова и Химченко, а вот откуда они прибыли, ко мне такие документы не попали в руки. </t>
        </r>
        <r>
          <rPr>
            <sz val="9"/>
            <rFont val="Tahoma"/>
            <family val="2"/>
          </rPr>
          <t xml:space="preserve">
</t>
        </r>
      </text>
    </comment>
    <comment ref="B7" authorId="0">
      <text>
        <r>
          <rPr>
            <b/>
            <sz val="9"/>
            <color indexed="60"/>
            <rFont val="Tahoma"/>
            <family val="2"/>
          </rPr>
          <t xml:space="preserve">Сейдов, мэйл 25/11-13 : Также в декабре месяце убыл из полка к-р 2-й АЭ м-р Боровков В.Д. - убыл советником в китайскую авиачасть. </t>
        </r>
      </text>
    </comment>
    <comment ref="I7"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
В апреле месяце также вернулись в состав 72-го ГИАп лётчики Монахов, Сухов, Мосяж, Щербо и Васильченко.</t>
        </r>
      </text>
    </comment>
    <comment ref="L7" authorId="0">
      <text>
        <r>
          <rPr>
            <b/>
            <sz val="9"/>
            <color indexed="60"/>
            <rFont val="Tahoma"/>
            <family val="2"/>
          </rPr>
          <t xml:space="preserve">Сейдов, мэйл 29/11-13 : Есть приказ по полку от 7.05.1951г. о зачислении в состав полка лётчиков: Волкова, Заикина, Андриенко, Иванова, Фокина, Кутоманова и Химченко, а вот откуда они прибыли, ко мне такие документы не попали в руки. </t>
        </r>
        <r>
          <rPr>
            <sz val="9"/>
            <rFont val="Tahoma"/>
            <family val="2"/>
          </rPr>
          <t xml:space="preserve">
</t>
        </r>
      </text>
    </comment>
    <comment ref="I8"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
В апреле месяце также вернулись в состав 72-го ГИАп лётчики Монахов, Сухов, Мосяж, Щербо и Васильченко.</t>
        </r>
      </text>
    </comment>
    <comment ref="L8" authorId="0">
      <text>
        <r>
          <rPr>
            <b/>
            <sz val="9"/>
            <color indexed="60"/>
            <rFont val="Tahoma"/>
            <family val="2"/>
          </rPr>
          <t xml:space="preserve">Сейдов, мэйл 29/11-13 : Есть приказ по полку от 7.05.1951г. о зачислении в состав полка лётчиков: Волкова, Заикина, Андриенко, Иванова, Фокина, Кутоманова и Химченко, а вот откуда они прибыли, ко мне такие документы не попали в руки. 
</t>
        </r>
        <r>
          <rPr>
            <sz val="9"/>
            <color indexed="60"/>
            <rFont val="Tahoma"/>
            <family val="2"/>
          </rPr>
          <t>Сейдов, мэйл 25/11-13 : в октябре месяце из полка в состав 176-го ГИАП убыли лётчики: Кутоманов и Андриенко.</t>
        </r>
      </text>
    </comment>
    <comment ref="L9"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color indexed="60"/>
            <rFont val="Tahoma"/>
            <family val="2"/>
          </rPr>
          <t xml:space="preserve">
Сейдов, мэйл 25/11-13 : В октябре в состав 18-го ГИАП убыли лётчики Петров и Воистиных, тогда же в октябре в состав 523-го ИАП убыли лётчики Хуртин и Медведев.</t>
        </r>
      </text>
    </comment>
    <comment ref="B10" authorId="0">
      <text>
        <r>
          <rPr>
            <b/>
            <sz val="9"/>
            <color indexed="60"/>
            <rFont val="Tahoma"/>
            <family val="2"/>
          </rPr>
          <t xml:space="preserve">Сейдов, мэйл 25/11-13 : в конце февраля месяца убыл в Союз по болезни ст.л-нт Некрасов, а также ст.л-нт Гордеев (травмы после катапультирования). </t>
        </r>
        <r>
          <rPr>
            <sz val="9"/>
            <rFont val="Tahoma"/>
            <family val="2"/>
          </rPr>
          <t xml:space="preserve">
</t>
        </r>
      </text>
    </comment>
    <comment ref="L10"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color indexed="60"/>
            <rFont val="Tahoma"/>
            <family val="2"/>
          </rPr>
          <t xml:space="preserve">
Сейдов, мэйл 25/11-13 : В октябре в состав 18-го ГИАП убыли лётчики Петров и Воистиных, тогда же в октябре в состав 523-го ИАП убыли лётчики Хуртин и Медведев.</t>
        </r>
      </text>
    </comment>
    <comment ref="G11" authorId="0">
      <text>
        <r>
          <rPr>
            <b/>
            <sz val="9"/>
            <color indexed="60"/>
            <rFont val="Tahoma"/>
            <family val="2"/>
          </rPr>
          <t>&gt;&gt;Сейдов, мэйл 7/12-13 : … В любом случае, на 1.07.1951г. в полку было не менее 27 лётчиков (возможно не указаны ещё лётчики Безматерных, Диваков и Мотов…</t>
        </r>
        <r>
          <rPr>
            <b/>
            <sz val="9"/>
            <rFont val="Tahoma"/>
            <family val="2"/>
          </rPr>
          <t xml:space="preserve">
В мэйле Сейдова от 8/12-13 Диваков был из этого списка исключён - Безматерных и Мотов остались, т.к. этот список касается 1 июля 1951 года.  </t>
        </r>
        <r>
          <rPr>
            <sz val="9"/>
            <rFont val="Tahoma"/>
            <family val="2"/>
          </rPr>
          <t xml:space="preserve">
</t>
        </r>
      </text>
    </comment>
    <comment ref="L11" authorId="0">
      <text>
        <r>
          <rPr>
            <b/>
            <sz val="9"/>
            <color indexed="60"/>
            <rFont val="Tahoma"/>
            <family val="2"/>
          </rPr>
          <t>Сейдов, мэйл 25/11-13 : На пополнение в конце февраля месяца прибыли лётчики л-т Урывский В.В., мл.л-т Дубинин А.А. и ст. л-т Сокаева А.А. из Германии.</t>
        </r>
      </text>
    </comment>
    <comment ref="B11" authorId="0">
      <text>
        <r>
          <rPr>
            <b/>
            <sz val="9"/>
            <color indexed="60"/>
            <rFont val="Tahoma"/>
            <family val="2"/>
          </rPr>
          <t>Сейдов, мэйл 25/11-13 : В апреле месяце убыли в Союз по болезни лётчики: Кривулин, Шабовта, Диваков, Антонов...</t>
        </r>
        <r>
          <rPr>
            <b/>
            <sz val="9"/>
            <rFont val="Tahoma"/>
            <family val="2"/>
          </rPr>
          <t xml:space="preserve"> </t>
        </r>
        <r>
          <rPr>
            <sz val="9"/>
            <rFont val="Tahoma"/>
            <family val="2"/>
          </rPr>
          <t xml:space="preserve">
</t>
        </r>
      </text>
    </comment>
    <comment ref="L12" authorId="0">
      <text>
        <r>
          <rPr>
            <b/>
            <sz val="9"/>
            <color indexed="60"/>
            <rFont val="Tahoma"/>
            <family val="2"/>
          </rPr>
          <t>&gt;&gt; Сейдов, мэйл 25/11-13:  В мае-июне 1951г. в полк прибыли лётчики: Петров К.А., Воистинных В.А., Медведев Ф.В., Хуртин В.М., Тирон А.А., Волков, Андриенко Н.П.. Заикин, Фокин, Кутоманов И.С., Химченко И.М., Иванов, Безхитров, Сомов.</t>
        </r>
        <r>
          <rPr>
            <b/>
            <sz val="9"/>
            <rFont val="Tahoma"/>
            <family val="2"/>
          </rPr>
          <t xml:space="preserve">
Я так понял, что они прибыли из частей, раположенных вне ТВД.
</t>
        </r>
        <r>
          <rPr>
            <b/>
            <sz val="9"/>
            <color indexed="60"/>
            <rFont val="Tahoma"/>
            <family val="2"/>
          </rPr>
          <t xml:space="preserve">
&gt;&gt;29/11-13 : см.выше.
</t>
        </r>
        <r>
          <rPr>
            <b/>
            <sz val="9"/>
            <rFont val="Tahoma"/>
            <family val="2"/>
          </rPr>
          <t>А выше (т.е. этим же постом) написано :</t>
        </r>
        <r>
          <rPr>
            <b/>
            <sz val="9"/>
            <color indexed="60"/>
            <rFont val="Tahoma"/>
            <family val="2"/>
          </rPr>
          <t xml:space="preserve"> &gt;&gt; 29/11-13 По словам Воистинных их в состав 151-й ГИАД прибыло 15 лётчиков из Бакинского ВО и их распределили по разным полкам дивизии. Так что они все прибыли из частей расположенных вне ТВД.
</t>
        </r>
        <r>
          <rPr>
            <b/>
            <sz val="9"/>
            <rFont val="Tahoma"/>
            <family val="2"/>
          </rPr>
          <t xml:space="preserve">
Но тогда получается, что из пятнадцати вышеперечисленных из Бакинского округа ПВО - четырнадцать попали в 28 гвиап и лишь один в 72 ?? </t>
        </r>
        <r>
          <rPr>
            <b/>
            <sz val="9"/>
            <color indexed="60"/>
            <rFont val="Tahoma"/>
            <family val="2"/>
          </rPr>
          <t xml:space="preserve">
</t>
        </r>
        <r>
          <rPr>
            <b/>
            <sz val="9"/>
            <rFont val="Tahoma"/>
            <family val="2"/>
          </rPr>
          <t xml:space="preserve">
</t>
        </r>
        <r>
          <rPr>
            <sz val="9"/>
            <rFont val="Tahoma"/>
            <family val="2"/>
          </rPr>
          <t xml:space="preserve">
</t>
        </r>
      </text>
    </comment>
    <comment ref="L13"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color indexed="60"/>
            <rFont val="Tahoma"/>
            <family val="2"/>
          </rPr>
          <t xml:space="preserve">
Сейдов, мэйл 27/11-13 : В сентябре месяце из состава полка убыли в состав 196-го ИАП лётчики Химченко и Тирон</t>
        </r>
      </text>
    </comment>
    <comment ref="L14" authorId="0">
      <text>
        <r>
          <rPr>
            <b/>
            <sz val="9"/>
            <color indexed="60"/>
            <rFont val="Tahoma"/>
            <family val="2"/>
          </rPr>
          <t xml:space="preserve">Сейдов, мэйл 25/11-13 : На пополнение в конце февраля месяца прибыли лётчики Урывский, Дубинин,  Сокаев из Германии. </t>
        </r>
        <r>
          <rPr>
            <sz val="9"/>
            <rFont val="Tahoma"/>
            <family val="2"/>
          </rPr>
          <t xml:space="preserve">
</t>
        </r>
      </text>
    </comment>
    <comment ref="L15" authorId="0">
      <text>
        <r>
          <rPr>
            <b/>
            <sz val="9"/>
            <color indexed="60"/>
            <rFont val="Tahoma"/>
            <family val="2"/>
          </rPr>
          <t xml:space="preserve">Сейдов, мэйл 29/11-13 : Есть приказ по полку от 7.05.1951г. о зачислении в состав полка лётчиков: Волкова, Заикина, Андриенко, Иванова, Фокина, Кутоманова и Химченко, а вот откуда они прибыли, ко мне такие документы не попали в руки. 
</t>
        </r>
        <r>
          <rPr>
            <sz val="9"/>
            <color indexed="60"/>
            <rFont val="Tahoma"/>
            <family val="2"/>
          </rPr>
          <t xml:space="preserve">
Сейдов, мэйл 27/11-13 : В сентябре месяце из состава полка убыли в состав 196-го ИАП лётчики Химченко и Тирон</t>
        </r>
      </text>
    </comment>
    <comment ref="B15" authorId="0">
      <text>
        <r>
          <rPr>
            <b/>
            <sz val="9"/>
            <color indexed="60"/>
            <rFont val="Tahoma"/>
            <family val="2"/>
          </rPr>
          <t xml:space="preserve">Сейдов, мэйл 25/11-13 : В апреле месяце убыли в Союз по болезни лётчики: Кривулин, Шабовта, Диваков, Антонов... </t>
        </r>
      </text>
    </comment>
    <comment ref="L16"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color indexed="60"/>
            <rFont val="Tahoma"/>
            <family val="2"/>
          </rPr>
          <t xml:space="preserve">
Сейдов, мэйл 25/11-13 : В октябре в состав 18-го ГИАП убыли лётчики Петров и Воистиных, тогда же в октябре в состав 523-го ИАП убыли лётчики Хуртин и Медведев.</t>
        </r>
      </text>
    </comment>
    <comment ref="E17" authorId="0">
      <text>
        <r>
          <rPr>
            <b/>
            <sz val="9"/>
            <color indexed="60"/>
            <rFont val="Tahoma"/>
            <family val="2"/>
          </rPr>
          <t xml:space="preserve">&gt;&gt;Сейдов, мэйл 7/12-13 : … В любом случае, на 1.07.1951г. в полку было не менее 27 лётчиков (возможно не указаны ещё лётчики Безматерных, Диваков и Мотов…
</t>
        </r>
        <r>
          <rPr>
            <b/>
            <sz val="9"/>
            <rFont val="Tahoma"/>
            <family val="2"/>
          </rPr>
          <t xml:space="preserve">В мэйле Сейдова от 8/12-13 Диваков был из этого списка исключён - Безматерных и Мотов остались, т.к. этот список касается 1 июля 1951 года.  </t>
        </r>
        <r>
          <rPr>
            <sz val="9"/>
            <rFont val="Tahoma"/>
            <family val="2"/>
          </rPr>
          <t xml:space="preserve">
</t>
        </r>
      </text>
    </comment>
    <comment ref="B17" authorId="0">
      <text>
        <r>
          <rPr>
            <b/>
            <sz val="9"/>
            <color indexed="60"/>
            <rFont val="Tahoma"/>
            <family val="2"/>
          </rPr>
          <t>Сейдов, мэйл 25/11-13 : В июле-августе по болезни убыл в Союз лётчик Мотов..</t>
        </r>
      </text>
    </comment>
    <comment ref="B18" authorId="0">
      <text>
        <r>
          <rPr>
            <b/>
            <sz val="9"/>
            <color indexed="60"/>
            <rFont val="Tahoma"/>
            <family val="2"/>
          </rPr>
          <t xml:space="preserve">Сейдов, мэйл 25/11-13 : - В декабре месяце </t>
        </r>
        <r>
          <rPr>
            <b/>
            <sz val="7"/>
            <color indexed="60"/>
            <rFont val="Tahoma"/>
            <family val="2"/>
          </rPr>
          <t>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Вместо Волкова</t>
        </r>
        <r>
          <rPr>
            <b/>
            <sz val="9"/>
            <color indexed="60"/>
            <rFont val="Tahoma"/>
            <family val="2"/>
          </rPr>
          <t xml:space="preserve"> командиром полка </t>
        </r>
        <r>
          <rPr>
            <b/>
            <sz val="9"/>
            <rFont val="Tahoma"/>
            <family val="2"/>
          </rPr>
          <t>(72 гвиап)</t>
        </r>
        <r>
          <rPr>
            <b/>
            <sz val="9"/>
            <color indexed="60"/>
            <rFont val="Tahoma"/>
            <family val="2"/>
          </rPr>
          <t xml:space="preserve"> стал п/п-к Мухин Б.А. прибывший из 28 гвиап
</t>
        </r>
        <r>
          <rPr>
            <b/>
            <sz val="9"/>
            <rFont val="Tahoma"/>
            <family val="2"/>
          </rPr>
          <t>Т.е. Мухин в декабре 1950 ушёл в 72 гвиап!</t>
        </r>
        <r>
          <rPr>
            <sz val="9"/>
            <rFont val="Tahoma"/>
            <family val="2"/>
          </rPr>
          <t xml:space="preserve">
</t>
        </r>
      </text>
    </comment>
    <comment ref="B20" authorId="0">
      <text>
        <r>
          <rPr>
            <b/>
            <sz val="9"/>
            <color indexed="60"/>
            <rFont val="Tahoma"/>
            <family val="2"/>
          </rPr>
          <t xml:space="preserve">Сейдов, мэйл 25/11-13 : в конце февраля месяца убыл в Союз по болезни ст.л-нт Некрасов, а также ст.л-нт Гордеев (травмы после катапультирования). </t>
        </r>
        <r>
          <rPr>
            <sz val="9"/>
            <rFont val="Tahoma"/>
            <family val="2"/>
          </rPr>
          <t xml:space="preserve">
</t>
        </r>
      </text>
    </comment>
    <comment ref="B21" authorId="0">
      <text>
        <r>
          <rPr>
            <b/>
            <sz val="9"/>
            <color indexed="60"/>
            <rFont val="Tahoma"/>
            <family val="2"/>
          </rPr>
          <t xml:space="preserve">Сейдов, мэйл 25/11-13 : В январе 1951г. по болезни убыл в Союз ст.л-нт Новиков. </t>
        </r>
        <r>
          <rPr>
            <sz val="9"/>
            <rFont val="Tahoma"/>
            <family val="2"/>
          </rPr>
          <t xml:space="preserve">
</t>
        </r>
      </text>
    </comment>
    <comment ref="B31" authorId="0">
      <text>
        <r>
          <rPr>
            <b/>
            <sz val="9"/>
            <color indexed="60"/>
            <rFont val="Tahoma"/>
            <family val="2"/>
          </rPr>
          <t>Сейдов, мэйл 25/11-13 : В марте месяце п/п-к Никифоров П.П. стал штурманом АП, вместо убывшего м-ра Тимофеева (куда убыл, я не в курсе)</t>
        </r>
        <r>
          <rPr>
            <sz val="9"/>
            <rFont val="Tahoma"/>
            <family val="2"/>
          </rPr>
          <t xml:space="preserve">
</t>
        </r>
      </text>
    </comment>
    <comment ref="B32" authorId="0">
      <text>
        <r>
          <rPr>
            <b/>
            <sz val="9"/>
            <color indexed="60"/>
            <rFont val="Tahoma"/>
            <family val="2"/>
          </rPr>
          <t xml:space="preserve">Сейдов, мэйл 13/12-13 : 13/12-13
Единственное, что надо добавить в список в графе В, это фамилию лётчика Черемнова - на 8.11.1950г. он был ещё в составе 1-й АЭ полка. Дальнейшая его судьба мне неизвестна, но на начало боёв он был в составе 28-го ГИАП.
</t>
        </r>
        <r>
          <rPr>
            <sz val="9"/>
            <rFont val="Tahoma"/>
            <family val="2"/>
          </rPr>
          <t xml:space="preserve">
</t>
        </r>
      </text>
    </comment>
    <comment ref="B33" authorId="0">
      <text>
        <r>
          <rPr>
            <b/>
            <sz val="9"/>
            <color indexed="60"/>
            <rFont val="Tahoma"/>
            <family val="2"/>
          </rPr>
          <t xml:space="preserve">Сейдов, мэйл 25/11-13 : В апреле месяце убыли в Союз по болезни лётчики: Кривулин, Шабовта, Диваков, Антонов, </t>
        </r>
      </text>
    </comment>
  </commentList>
</comments>
</file>

<file path=xl/comments6.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25/11-13 : На начало б/действий полка 1 ноября 1950г. лётный состав полка (по моим данным собранным по рассказам ветеранов этого полка) состоял... </t>
        </r>
        <r>
          <rPr>
            <b/>
            <sz val="9"/>
            <rFont val="Tahoma"/>
            <family val="2"/>
          </rPr>
          <t xml:space="preserve">
см.список внизу. Дальше продолжение поста Сейдова
</t>
        </r>
        <r>
          <rPr>
            <b/>
            <sz val="9"/>
            <color indexed="60"/>
            <rFont val="Tahoma"/>
            <family val="2"/>
          </rPr>
          <t>Таким был лётный состав 72-го ГИАП к началу боёв в небе Кореи. Составы АЭ даны приблизительные, т.к. возможны ошибки кто в какой АЭ был, но то что эти лётчики были в начале боёв в составе полка, это точные данные.</t>
        </r>
        <r>
          <rPr>
            <b/>
            <sz val="9"/>
            <rFont val="Tahoma"/>
            <family val="2"/>
          </rPr>
          <t xml:space="preserve">
</t>
        </r>
        <r>
          <rPr>
            <sz val="9"/>
            <rFont val="Tahoma"/>
            <family val="2"/>
          </rPr>
          <t xml:space="preserve">
</t>
        </r>
      </text>
    </comment>
    <comment ref="O1" authorId="0">
      <text>
        <r>
          <rPr>
            <b/>
            <sz val="9"/>
            <rFont val="Tahoma"/>
            <family val="2"/>
          </rPr>
          <t>см. затонированные (любым цветом) клетки в колонках "B", "I", "L"</t>
        </r>
      </text>
    </comment>
    <comment ref="T1" authorId="0">
      <text>
        <r>
          <rPr>
            <b/>
            <sz val="9"/>
            <rFont val="Tahoma"/>
            <family val="2"/>
          </rPr>
          <t xml:space="preserve">см. затонированные бежевые клетки </t>
        </r>
      </text>
    </comment>
    <comment ref="I2" authorId="0">
      <text>
        <r>
          <rPr>
            <b/>
            <sz val="9"/>
            <color indexed="60"/>
            <rFont val="Tahoma"/>
            <family val="2"/>
          </rPr>
          <t xml:space="preserve">Сейдов, мэйл 25/11-13 : - В декабре месяце </t>
        </r>
        <r>
          <rPr>
            <b/>
            <sz val="7"/>
            <color indexed="60"/>
            <rFont val="Tahoma"/>
            <family val="2"/>
          </rPr>
          <t xml:space="preserve">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b/>
            <sz val="9"/>
            <color indexed="60"/>
            <rFont val="Tahoma"/>
            <family val="2"/>
          </rPr>
          <t>Вместо Волкова командиром полка стал п/п-к Мухин Б.А.</t>
        </r>
        <r>
          <rPr>
            <b/>
            <u val="single"/>
            <sz val="9"/>
            <color indexed="60"/>
            <rFont val="Tahoma"/>
            <family val="2"/>
          </rPr>
          <t xml:space="preserve"> прибывший из 28 гвиап</t>
        </r>
        <r>
          <rPr>
            <b/>
            <sz val="9"/>
            <rFont val="Tahoma"/>
            <family val="2"/>
          </rPr>
          <t xml:space="preserve">
</t>
        </r>
      </text>
    </comment>
    <comment ref="L2"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t>
        </r>
        <r>
          <rPr>
            <sz val="9"/>
            <rFont val="Tahoma"/>
            <family val="2"/>
          </rPr>
          <t xml:space="preserve">
</t>
        </r>
        <r>
          <rPr>
            <b/>
            <sz val="9"/>
            <rFont val="Tahoma"/>
            <family val="2"/>
          </rPr>
          <t>Раз неизвестны, то пока считаем только этих двух.</t>
        </r>
      </text>
    </comment>
    <comment ref="O2" authorId="0">
      <text>
        <r>
          <rPr>
            <b/>
            <sz val="9"/>
            <rFont val="Tahoma"/>
            <family val="2"/>
          </rPr>
          <t>см. затонированные (любым цветом) клетки в колонках "B", "I", "L"</t>
        </r>
        <r>
          <rPr>
            <sz val="9"/>
            <rFont val="Tahoma"/>
            <family val="2"/>
          </rPr>
          <t xml:space="preserve">
</t>
        </r>
      </text>
    </comment>
    <comment ref="T2" authorId="0">
      <text>
        <r>
          <rPr>
            <b/>
            <sz val="9"/>
            <rFont val="Tahoma"/>
            <family val="2"/>
          </rPr>
          <t xml:space="preserve">см. затонированные бежевые клетки </t>
        </r>
      </text>
    </comment>
    <comment ref="L3"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
</t>
        </r>
        <r>
          <rPr>
            <sz val="9"/>
            <rFont val="Tahoma"/>
            <family val="2"/>
          </rPr>
          <t xml:space="preserve">
</t>
        </r>
      </text>
    </comment>
    <comment ref="B4" authorId="0">
      <text>
        <r>
          <rPr>
            <b/>
            <sz val="9"/>
            <color indexed="60"/>
            <rFont val="Tahoma"/>
            <family val="2"/>
          </rPr>
          <t>Сейдов, мэйл 25/11-13 : В конце ноября из полка убыли в состав 67 иап лётчики: Черноглазов, Зеленин и Подгорный, а в 139 гвиап убыли тогда же лётчики полка Куманаев, Булаев и Житьков. Кроме того, в конце ноября убыл в управление 151-й ГИАД м-р Трофимов.</t>
        </r>
        <r>
          <rPr>
            <sz val="9"/>
            <rFont val="Tahoma"/>
            <family val="2"/>
          </rPr>
          <t xml:space="preserve">
</t>
        </r>
      </text>
    </comment>
    <comment ref="L4"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t>
        </r>
        <r>
          <rPr>
            <sz val="9"/>
            <rFont val="Tahoma"/>
            <family val="2"/>
          </rPr>
          <t xml:space="preserve">
</t>
        </r>
      </text>
    </comment>
    <comment ref="B5"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 ref="L5"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t>
        </r>
        <r>
          <rPr>
            <b/>
            <sz val="9"/>
            <rFont val="Tahoma"/>
            <family val="2"/>
          </rPr>
          <t xml:space="preserve">
Раз неизвестны, то пока считаем только этих двух.</t>
        </r>
      </text>
    </comment>
    <comment ref="B6"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 ref="L6"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t>
        </r>
        <r>
          <rPr>
            <sz val="9"/>
            <rFont val="Tahoma"/>
            <family val="2"/>
          </rPr>
          <t xml:space="preserve">
</t>
        </r>
      </text>
    </comment>
    <comment ref="B7" authorId="0">
      <text>
        <r>
          <rPr>
            <b/>
            <sz val="9"/>
            <color indexed="60"/>
            <rFont val="Tahoma"/>
            <family val="2"/>
          </rPr>
          <t xml:space="preserve">Cейдов, мэйл 25/11-13 : В декабре месяце 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sz val="9"/>
            <rFont val="Tahoma"/>
            <family val="2"/>
          </rPr>
          <t xml:space="preserve">
</t>
        </r>
      </text>
    </comment>
    <comment ref="L7"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
</t>
        </r>
        <r>
          <rPr>
            <sz val="9"/>
            <rFont val="Tahoma"/>
            <family val="2"/>
          </rPr>
          <t xml:space="preserve">
</t>
        </r>
      </text>
    </comment>
    <comment ref="L8"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t>
        </r>
        <r>
          <rPr>
            <sz val="9"/>
            <rFont val="Tahoma"/>
            <family val="2"/>
          </rPr>
          <t xml:space="preserve">
</t>
        </r>
      </text>
    </comment>
    <comment ref="L9"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t>
        </r>
        <r>
          <rPr>
            <sz val="9"/>
            <rFont val="Tahoma"/>
            <family val="2"/>
          </rPr>
          <t xml:space="preserve">
</t>
        </r>
      </text>
    </comment>
    <comment ref="L10"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t>
        </r>
        <r>
          <rPr>
            <sz val="9"/>
            <rFont val="Tahoma"/>
            <family val="2"/>
          </rPr>
          <t xml:space="preserve">
</t>
        </r>
      </text>
    </comment>
    <comment ref="B14" authorId="0">
      <text>
        <r>
          <rPr>
            <b/>
            <sz val="9"/>
            <color indexed="60"/>
            <rFont val="Tahoma"/>
            <family val="2"/>
          </rPr>
          <t>Сейдов, мэйл 25/11-13 : В конце ноября из полка убыли в состав 67 иап лётчики: Черноглазов, Зеленин и Подгорный, а в 139 гвиап убыли тогда же лётчики полка Куманаев, Булаев и Житьков. Кроме того, в конце ноября убыл в управление 151-й ГИАД м-р Трофимов.</t>
        </r>
        <r>
          <rPr>
            <sz val="9"/>
            <rFont val="Tahoma"/>
            <family val="2"/>
          </rPr>
          <t xml:space="preserve">
</t>
        </r>
      </text>
    </comment>
    <comment ref="B16" authorId="0">
      <text>
        <r>
          <rPr>
            <b/>
            <sz val="9"/>
            <rFont val="Tahoma"/>
            <family val="2"/>
          </rPr>
          <t xml:space="preserve">
</t>
        </r>
        <r>
          <rPr>
            <b/>
            <sz val="9"/>
            <color indexed="60"/>
            <rFont val="Tahoma"/>
            <family val="2"/>
          </rPr>
          <t xml:space="preserve">Сейдов, мэйл 15/1-14 : м-р Зеленин И.М. стал помощником к-ра 28-й ИАД по ВСС;
</t>
        </r>
        <r>
          <rPr>
            <b/>
            <sz val="9"/>
            <rFont val="Tahoma"/>
            <family val="2"/>
          </rPr>
          <t xml:space="preserve">
</t>
        </r>
      </text>
    </comment>
    <comment ref="B19" authorId="0">
      <text>
        <r>
          <rPr>
            <b/>
            <sz val="9"/>
            <color indexed="60"/>
            <rFont val="Tahoma"/>
            <family val="2"/>
          </rPr>
          <t xml:space="preserve">Cейдов, мэйл 25/11-13 : В декабре месяце 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sz val="9"/>
            <rFont val="Tahoma"/>
            <family val="2"/>
          </rPr>
          <t xml:space="preserve">
</t>
        </r>
      </text>
    </comment>
    <comment ref="B22" authorId="0">
      <text>
        <r>
          <rPr>
            <b/>
            <sz val="9"/>
            <color indexed="60"/>
            <rFont val="Tahoma"/>
            <family val="2"/>
          </rPr>
          <t>Сейдов, мэйл 25/11-13 : В конце ноября из полка убыли в состав 67 иап лётчики: Черноглазов, Зеленин и Подгорный, а в 139 гвиап убыли тогда же лётчики полка Куманаев, Булаев и Житьков. Кроме того, в конце ноября убыл в управление 151-й ГИАД м-р Трофимов.</t>
        </r>
        <r>
          <rPr>
            <sz val="9"/>
            <rFont val="Tahoma"/>
            <family val="2"/>
          </rPr>
          <t xml:space="preserve">
</t>
        </r>
      </text>
    </comment>
    <comment ref="B23" authorId="0">
      <text>
        <r>
          <rPr>
            <b/>
            <sz val="9"/>
            <color indexed="60"/>
            <rFont val="Tahoma"/>
            <family val="2"/>
          </rPr>
          <t xml:space="preserve">Cейдов, мэйл 25/11-13 : В декабре месяце 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sz val="9"/>
            <rFont val="Tahoma"/>
            <family val="2"/>
          </rPr>
          <t xml:space="preserve">
</t>
        </r>
      </text>
    </comment>
    <comment ref="B25"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 ref="B24"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 ref="B31" authorId="0">
      <text>
        <r>
          <rPr>
            <b/>
            <sz val="9"/>
            <color indexed="60"/>
            <rFont val="Tahoma"/>
            <family val="2"/>
          </rPr>
          <t xml:space="preserve">Cейдов, мэйл 25/11-13 : В декабре месяце 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sz val="9"/>
            <rFont val="Tahoma"/>
            <family val="2"/>
          </rPr>
          <t xml:space="preserve">
</t>
        </r>
      </text>
    </comment>
    <comment ref="B32"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 ref="B33" authorId="0">
      <text>
        <r>
          <rPr>
            <b/>
            <sz val="9"/>
            <color indexed="60"/>
            <rFont val="Tahoma"/>
            <family val="2"/>
          </rPr>
          <t>Сейдов, мэйл 25/11-13 : В конце ноября из полка убыли в состав 67 иап лётчики: Черноглазов, Зеленин и Подгорный, а в 139 гвиап убыли тогда же лётчики полка Куманаев, Булаев и Житьков. Кроме того, в конце ноября убыл в управление 151-й ГИАД м-р Трофимов.</t>
        </r>
        <r>
          <rPr>
            <sz val="9"/>
            <rFont val="Tahoma"/>
            <family val="2"/>
          </rPr>
          <t xml:space="preserve">
</t>
        </r>
      </text>
    </comment>
    <comment ref="B35" authorId="0">
      <text>
        <r>
          <rPr>
            <b/>
            <sz val="9"/>
            <color indexed="60"/>
            <rFont val="Tahoma"/>
            <family val="2"/>
          </rPr>
          <t xml:space="preserve">Cейдов, мэйл 25/11-13 : В декабре месяце 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sz val="9"/>
            <rFont val="Tahoma"/>
            <family val="2"/>
          </rPr>
          <t xml:space="preserve">
</t>
        </r>
      </text>
    </comment>
    <comment ref="B37" authorId="0">
      <text>
        <r>
          <rPr>
            <b/>
            <sz val="9"/>
            <color indexed="60"/>
            <rFont val="Tahoma"/>
            <family val="2"/>
          </rPr>
          <t>Сейдов, мэйл 25/11-13 : Тогда же в марте по болезни убыл в Союз лётчик Чиж.</t>
        </r>
        <r>
          <rPr>
            <sz val="9"/>
            <rFont val="Tahoma"/>
            <family val="2"/>
          </rPr>
          <t xml:space="preserve">
</t>
        </r>
      </text>
    </comment>
    <comment ref="B38"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 ref="B10" authorId="0">
      <text>
        <r>
          <rPr>
            <b/>
            <sz val="9"/>
            <color indexed="60"/>
            <rFont val="Tahoma"/>
            <family val="2"/>
          </rPr>
          <t>Сейдов, мэйл 25/11-13 : 25/12-13 
нашёл сообщение о том, что в декабре 1950г. в полк прибыли 3 молодых лётчика - Дударев и ещё двое, фамилии которых не помнят. Потом они убыли в июне в Аньдун, а осенью попали в состав 303-й ИАД, но это так сказать приблизительные данные.</t>
        </r>
        <r>
          <rPr>
            <b/>
            <sz val="9"/>
            <rFont val="Tahoma"/>
            <family val="2"/>
          </rPr>
          <t xml:space="preserve">
</t>
        </r>
        <r>
          <rPr>
            <sz val="9"/>
            <rFont val="Tahoma"/>
            <family val="2"/>
          </rPr>
          <t xml:space="preserve">
</t>
        </r>
      </text>
    </comment>
  </commentList>
</comments>
</file>

<file path=xl/comments7.xml><?xml version="1.0" encoding="utf-8"?>
<comments xmlns="http://schemas.openxmlformats.org/spreadsheetml/2006/main">
  <authors>
    <author>Valentine Prigarin</author>
  </authors>
  <commentList>
    <comment ref="B1" authorId="0">
      <text>
        <r>
          <rPr>
            <b/>
            <sz val="9"/>
            <color indexed="60"/>
            <rFont val="Tahoma"/>
            <family val="2"/>
          </rPr>
          <t>Сейдов, мэйл 4/1-14 : Таким составом начал воевать 176-й полк в начале апреля 1951г., т.е. всего 32 лётчика.</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4/1-14 : В октябре месяце в состав полка прибыли на пополнение лётчики:
Кутоманов из 151-й ГИАД; (28 гвиап)
Андриенко из 151-й ГИАД; (28 гвиап)</t>
        </r>
        <r>
          <rPr>
            <b/>
            <sz val="9"/>
            <rFont val="Tahoma"/>
            <family val="2"/>
          </rPr>
          <t xml:space="preserve">
Точно, они оттуда. Их полк (в составе которого они БВ не выполняли) ушёл с ТВД, а этих двоих преревели в 176 гвиап.</t>
        </r>
        <r>
          <rPr>
            <sz val="9"/>
            <rFont val="Tahoma"/>
            <family val="2"/>
          </rPr>
          <t xml:space="preserve">
</t>
        </r>
      </text>
    </comment>
    <comment ref="L2" authorId="0">
      <text>
        <r>
          <rPr>
            <b/>
            <sz val="9"/>
            <color indexed="60"/>
            <rFont val="Tahoma"/>
            <family val="2"/>
          </rPr>
          <t xml:space="preserve">Сейдов, мэйл 4/1-14 : В мае на пополнение прибыли лётчики ст. л-ты Мороз и Вороной, но откуда они прибыли у меня данных нет. </t>
        </r>
        <r>
          <rPr>
            <b/>
            <sz val="9"/>
            <rFont val="Tahoma"/>
            <family val="2"/>
          </rPr>
          <t xml:space="preserve">
- их в списках других полков нет – значит «извне»</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I3" authorId="0">
      <text>
        <r>
          <rPr>
            <b/>
            <sz val="9"/>
            <color indexed="60"/>
            <rFont val="Tahoma"/>
            <family val="2"/>
          </rPr>
          <t>Сейдов, мэйл 4/1-14 : вместо Кошеля к-ром АП был назначен п/п-к Вишняков до этого инспектор по технике пилотирования 324-й ИАД</t>
        </r>
        <r>
          <rPr>
            <sz val="9"/>
            <rFont val="Tahoma"/>
            <family val="2"/>
          </rPr>
          <t xml:space="preserve">
</t>
        </r>
      </text>
    </comment>
    <comment ref="L3"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I4" authorId="0">
      <text>
        <r>
          <rPr>
            <b/>
            <sz val="9"/>
            <color indexed="60"/>
            <rFont val="Tahoma"/>
            <family val="2"/>
          </rPr>
          <t>Сейдов, мэйл 4/1-14 : На пополнение в апреле месяце в полк из 18 гвиап прибыли два лётчика: ст. л-ты  Зюзь и Кравцов  
Сейдов, мэйл 6/1-14 : То есть, Кравцов убыл из состава 18 гвиап (в 176 гвиап) ещё до того, как тот начал боевые действия в небе Кореи в мае месяце. Я же указал состав 18 гвиап в каком он вступил в боевые действия 9.05.1951г. - Относительно Зюзь И.А. у меня точных данных нет, т.к. мне не удалось его разыскать в своё время, поэтому можно предположить, что он из 18 гвиап попал в состав 176 гвиап одновременно с Кравцовым, т.е. в конце апреля 1951г.</t>
        </r>
        <r>
          <rPr>
            <sz val="9"/>
            <rFont val="Tahoma"/>
            <family val="2"/>
          </rPr>
          <t xml:space="preserve">
</t>
        </r>
      </text>
    </comment>
    <comment ref="L4"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I5" authorId="0">
      <text>
        <r>
          <rPr>
            <b/>
            <sz val="9"/>
            <color indexed="60"/>
            <rFont val="Tahoma"/>
            <family val="2"/>
          </rPr>
          <t xml:space="preserve">Сейдов, мэйл 4/1-14 : На пополнение в апреле месяце в полк из 18 гвиап прибыли два лётчика: ст. л-ты  Зюзь и Кравцов  </t>
        </r>
        <r>
          <rPr>
            <sz val="9"/>
            <color indexed="60"/>
            <rFont val="Tahoma"/>
            <family val="2"/>
          </rPr>
          <t xml:space="preserve">
</t>
        </r>
        <r>
          <rPr>
            <b/>
            <sz val="9"/>
            <color indexed="60"/>
            <rFont val="Tahoma"/>
            <family val="2"/>
          </rPr>
          <t>Сейдов, мэйл 6/1-14 : То есть, Кравцов убыл из состава 18 гвиап (в 176 гвиап) ещё до того, как тот начал боевые действия в небе Кореи в мае месяце. Я же указал состав 18 гвиап в каком он вступил в боевые действия 9.05.1951г. - Относительно Зюзь И.А. у меня точных данных нет, т.к. мне не удалось его разыскать в своё время, поэтому можно предположить, что он из 18-го ГИАП попал в состав 176-го ГИАП одновременно с Кравцовым, т.е. в конце апреля 1951г.</t>
        </r>
      </text>
    </comment>
    <comment ref="L5" authorId="0">
      <text>
        <r>
          <rPr>
            <b/>
            <sz val="9"/>
            <color indexed="60"/>
            <rFont val="Tahoma"/>
            <family val="2"/>
          </rPr>
          <t xml:space="preserve">Сейдов, мэйл 4/1-14 : октябре месяце в состав полка прибыли на пополнение лётчики: Кириченко, Зубакин, Дегтярёв  </t>
        </r>
        <r>
          <rPr>
            <b/>
            <sz val="9"/>
            <rFont val="Tahoma"/>
            <family val="2"/>
          </rPr>
          <t xml:space="preserve">
Этих пилотов в списках других полков нет – значит «извне»</t>
        </r>
        <r>
          <rPr>
            <sz val="9"/>
            <rFont val="Tahoma"/>
            <family val="2"/>
          </rPr>
          <t xml:space="preserve">
</t>
        </r>
      </text>
    </comment>
    <comment ref="I6" authorId="0">
      <text>
        <r>
          <rPr>
            <b/>
            <sz val="9"/>
            <color indexed="60"/>
            <rFont val="Tahoma"/>
            <family val="2"/>
          </rPr>
          <t>Сейдов, мэйл 4/1-14 : В октябре месяце в состав полка прибыли на пополнение лётчики:
Кутоманов из 151-й ГИАД; (28 гвиап)
Андриенко из 151-й ГИАД; (28 гвиап)</t>
        </r>
        <r>
          <rPr>
            <b/>
            <sz val="9"/>
            <rFont val="Tahoma"/>
            <family val="2"/>
          </rPr>
          <t xml:space="preserve">
Точно, они оттуда. Их полк (в составе которого они БВ не выполняли) ушёл с ТВД, а этих двоих преревели в 176 гвиап.
</t>
        </r>
        <r>
          <rPr>
            <sz val="9"/>
            <rFont val="Tahoma"/>
            <family val="2"/>
          </rPr>
          <t xml:space="preserve">
</t>
        </r>
      </text>
    </comment>
    <comment ref="L6"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I7" authorId="0">
      <text>
        <r>
          <rPr>
            <b/>
            <sz val="9"/>
            <color indexed="60"/>
            <rFont val="Tahoma"/>
            <family val="2"/>
          </rPr>
          <t xml:space="preserve">Сейдов, мэйл 4/1-14 : На пополнение из 17-го ИАП прибыл лётчик ст. л-нт Макаров </t>
        </r>
        <r>
          <rPr>
            <sz val="9"/>
            <rFont val="Tahoma"/>
            <family val="2"/>
          </rPr>
          <t xml:space="preserve">
</t>
        </r>
        <r>
          <rPr>
            <b/>
            <sz val="9"/>
            <rFont val="Tahoma"/>
            <family val="2"/>
          </rPr>
          <t xml:space="preserve">
Точно он оттуда. Он после болезни в 17 иап не вернулся.</t>
        </r>
      </text>
    </comment>
    <comment ref="L7" authorId="0">
      <text>
        <r>
          <rPr>
            <b/>
            <sz val="9"/>
            <color indexed="60"/>
            <rFont val="Tahoma"/>
            <family val="2"/>
          </rPr>
          <t xml:space="preserve">Сейдов, мэйл 4/1-14 : октябре месяце в состав полка прибыли на пополнение лётчики: Кириченко, Зубакин, Дегтярёв  </t>
        </r>
        <r>
          <rPr>
            <b/>
            <sz val="9"/>
            <rFont val="Tahoma"/>
            <family val="2"/>
          </rPr>
          <t xml:space="preserve">
Этих пилотов в списках других полков нет – значит «извне»</t>
        </r>
        <r>
          <rPr>
            <sz val="9"/>
            <rFont val="Tahoma"/>
            <family val="2"/>
          </rPr>
          <t xml:space="preserve">
</t>
        </r>
      </text>
    </comment>
    <comment ref="B8" authorId="0">
      <text>
        <r>
          <rPr>
            <b/>
            <sz val="9"/>
            <color indexed="60"/>
            <rFont val="Tahoma"/>
            <family val="2"/>
          </rPr>
          <t>Сейдов, мэйл 4/1-14 : Также в конце апреля 1951 убыл на должность инспектора 324-й ИАД (вместо Вишнякова) м-р Гуляев.</t>
        </r>
        <r>
          <rPr>
            <sz val="9"/>
            <rFont val="Tahoma"/>
            <family val="2"/>
          </rPr>
          <t xml:space="preserve">
</t>
        </r>
      </text>
    </comment>
    <comment ref="L8" authorId="0">
      <text>
        <r>
          <rPr>
            <b/>
            <sz val="9"/>
            <color indexed="60"/>
            <rFont val="Tahoma"/>
            <family val="2"/>
          </rPr>
          <t xml:space="preserve">Сейдов, мэйл 4/1-14 : октябре месяце в состав полка прибыли на пополнение лётчики: Кириченко, Зубакин, Дегтярёв </t>
        </r>
        <r>
          <rPr>
            <b/>
            <sz val="9"/>
            <rFont val="Tahoma"/>
            <family val="2"/>
          </rPr>
          <t xml:space="preserve"> 
Этих пилотов в списках других полков нет – значит «извне»
</t>
        </r>
        <r>
          <rPr>
            <sz val="9"/>
            <rFont val="Tahoma"/>
            <family val="2"/>
          </rPr>
          <t xml:space="preserve">
</t>
        </r>
      </text>
    </comment>
    <comment ref="B9" authorId="0">
      <text>
        <r>
          <rPr>
            <b/>
            <sz val="9"/>
            <color indexed="60"/>
            <rFont val="Tahoma"/>
            <family val="2"/>
          </rPr>
          <t>Сейдов, мэйл 4/1-14 : в конце апреля был заменён к-р полка. Полковник Кошель был отправлен в Союз.</t>
        </r>
      </text>
    </comment>
    <comment ref="L9"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L10" authorId="0">
      <text>
        <r>
          <rPr>
            <b/>
            <sz val="9"/>
            <color indexed="60"/>
            <rFont val="Tahoma"/>
            <family val="2"/>
          </rPr>
          <t xml:space="preserve">Сейдов, мэйл 4/1-14 : В мае на пополнение прибыли лётчики ст. л-ты Мороз и Вороной, но откуда они прибыли у меня данных нет. </t>
        </r>
        <r>
          <rPr>
            <b/>
            <sz val="9"/>
            <rFont val="Tahoma"/>
            <family val="2"/>
          </rPr>
          <t xml:space="preserve">
- их в списках других полков нет – значит «извне»</t>
        </r>
      </text>
    </comment>
    <comment ref="L11" authorId="0">
      <text>
        <r>
          <rPr>
            <b/>
            <sz val="9"/>
            <color indexed="60"/>
            <rFont val="Tahoma"/>
            <family val="2"/>
          </rPr>
          <t xml:space="preserve">Сейдов, мэйл 4/1-14 : в этом месяце на пополнение в полк прибыл из группы генерала Благовещенского ст. л-нт Сердюк </t>
        </r>
        <r>
          <rPr>
            <sz val="9"/>
            <rFont val="Tahoma"/>
            <family val="2"/>
          </rPr>
          <t xml:space="preserve">
</t>
        </r>
        <r>
          <rPr>
            <b/>
            <sz val="9"/>
            <rFont val="Tahoma"/>
            <family val="2"/>
          </rPr>
          <t xml:space="preserve">июнь 1951-го </t>
        </r>
      </text>
    </comment>
    <comment ref="B12" authorId="0">
      <text>
        <r>
          <rPr>
            <b/>
            <sz val="9"/>
            <color indexed="60"/>
            <rFont val="Tahoma"/>
            <family val="2"/>
          </rPr>
          <t>Сейдов, мэйл 4/1-14 : В ноябре месяце убыл в Союз по болезни ст. л-нт Харитонов, в этом же месяце по ранению убыл в Союз и ст. л-нт Меньшиков</t>
        </r>
      </text>
    </comment>
    <comment ref="L12" authorId="0">
      <text>
        <r>
          <rPr>
            <b/>
            <sz val="9"/>
            <color indexed="60"/>
            <rFont val="Tahoma"/>
            <family val="2"/>
          </rPr>
          <t xml:space="preserve">Сейдов, мэйл 4/1-14 : В декабре 1951 на пополнение прибыл ст.л-т Сидельников
</t>
        </r>
        <r>
          <rPr>
            <b/>
            <sz val="9"/>
            <rFont val="Tahoma"/>
            <family val="2"/>
          </rPr>
          <t>Его в списках других иап нет - значит "извне".</t>
        </r>
        <r>
          <rPr>
            <b/>
            <sz val="9"/>
            <color indexed="60"/>
            <rFont val="Tahoma"/>
            <family val="2"/>
          </rPr>
          <t xml:space="preserve"> </t>
        </r>
        <r>
          <rPr>
            <sz val="9"/>
            <rFont val="Tahoma"/>
            <family val="2"/>
          </rPr>
          <t xml:space="preserve">
</t>
        </r>
      </text>
    </comment>
    <comment ref="L13"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B14" authorId="0">
      <text>
        <r>
          <rPr>
            <b/>
            <sz val="9"/>
            <color indexed="60"/>
            <rFont val="Tahoma"/>
            <family val="2"/>
          </rPr>
          <t>Сейдов, мэйл 4/1-14 : 24.04.1951г. был сбит и ранен в бою к-р 3-й АЭ к-н Мурашёв, он попал в госпиталь, затем через некоторое время убыли в Союз на лечение, в полк не вернулся.</t>
        </r>
        <r>
          <rPr>
            <sz val="9"/>
            <rFont val="Tahoma"/>
            <family val="2"/>
          </rPr>
          <t xml:space="preserve">
</t>
        </r>
      </text>
    </comment>
    <comment ref="L14" authorId="0">
      <text>
        <r>
          <rPr>
            <b/>
            <sz val="9"/>
            <color indexed="60"/>
            <rFont val="Tahoma"/>
            <family val="2"/>
          </rPr>
          <t>Сейдов, мэйл 6/1-14 : Филиппов А.В. в октябре месяце 1951 из состава 309-й ИАД</t>
        </r>
        <r>
          <rPr>
            <sz val="9"/>
            <rFont val="Tahoma"/>
            <family val="2"/>
          </rPr>
          <t xml:space="preserve">
</t>
        </r>
      </text>
    </comment>
    <comment ref="L15"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B23" authorId="0">
      <text>
        <r>
          <rPr>
            <b/>
            <sz val="9"/>
            <rFont val="Tahoma"/>
            <family val="2"/>
          </rPr>
          <t>Сейдов, мэйл 4/1-14 : В декабре месяце убыл в Союз по болезни Савин</t>
        </r>
      </text>
    </comment>
    <comment ref="B25" authorId="0">
      <text>
        <r>
          <rPr>
            <b/>
            <sz val="9"/>
            <color indexed="60"/>
            <rFont val="Tahoma"/>
            <family val="2"/>
          </rPr>
          <t>Сейдов, мэйл 4/1-14 : В августе месяце убыли по болезни в Союз ст. л-нт Сорокин Н.А. и к-н Яблоков И.А.</t>
        </r>
        <r>
          <rPr>
            <b/>
            <sz val="9"/>
            <rFont val="Tahoma"/>
            <family val="2"/>
          </rPr>
          <t xml:space="preserve">
1951</t>
        </r>
        <r>
          <rPr>
            <sz val="9"/>
            <rFont val="Tahoma"/>
            <family val="2"/>
          </rPr>
          <t xml:space="preserve">
</t>
        </r>
      </text>
    </comment>
    <comment ref="B29" authorId="0">
      <text>
        <r>
          <rPr>
            <b/>
            <sz val="9"/>
            <color indexed="60"/>
            <rFont val="Tahoma"/>
            <family val="2"/>
          </rPr>
          <t>Сейдов, мэйл 4/1-14 : В ноябре месяце убыл в Союз по болезни ст. л-нт Харитонов, в этом же месяце по ранению убыл в Союз и ст. л-нт Меньшиков</t>
        </r>
        <r>
          <rPr>
            <sz val="9"/>
            <rFont val="Tahoma"/>
            <family val="2"/>
          </rPr>
          <t xml:space="preserve">
</t>
        </r>
      </text>
    </comment>
    <comment ref="B30" authorId="0">
      <text>
        <r>
          <rPr>
            <b/>
            <sz val="9"/>
            <color indexed="60"/>
            <rFont val="Tahoma"/>
            <family val="2"/>
          </rPr>
          <t xml:space="preserve">Сейдов, мэйл 4/1-14 : также в июле месяце по болезни убыли в Союз ст. л-нт Шанин В.С., к-н Щипицин А.Л. </t>
        </r>
        <r>
          <rPr>
            <sz val="9"/>
            <rFont val="Tahoma"/>
            <family val="2"/>
          </rPr>
          <t xml:space="preserve">
</t>
        </r>
      </text>
    </comment>
    <comment ref="B32" authorId="0">
      <text>
        <r>
          <rPr>
            <b/>
            <sz val="9"/>
            <color indexed="60"/>
            <rFont val="Tahoma"/>
            <family val="2"/>
          </rPr>
          <t>Сейдов, мэйл 4/1-14 : также в июле месяце по болезни убыли в Союз ст. л-нт Шанин В.С., к-н Щипицин А.Л</t>
        </r>
        <r>
          <rPr>
            <b/>
            <sz val="9"/>
            <rFont val="Tahoma"/>
            <family val="2"/>
          </rPr>
          <t xml:space="preserve">. </t>
        </r>
      </text>
    </comment>
    <comment ref="B33" authorId="0">
      <text>
        <r>
          <rPr>
            <b/>
            <sz val="9"/>
            <color indexed="60"/>
            <rFont val="Tahoma"/>
            <family val="2"/>
          </rPr>
          <t>Сейдов, мэйл 4/1-14 : В августе месяце убыли по болезни в Союз ст. л-нт Сорокин Н.А. и к-н Яблоков И.А.</t>
        </r>
        <r>
          <rPr>
            <b/>
            <sz val="9"/>
            <rFont val="Tahoma"/>
            <family val="2"/>
          </rPr>
          <t xml:space="preserve">
1951</t>
        </r>
        <r>
          <rPr>
            <sz val="9"/>
            <rFont val="Tahoma"/>
            <family val="2"/>
          </rPr>
          <t xml:space="preserve">
</t>
        </r>
      </text>
    </comment>
  </commentList>
</comments>
</file>

<file path=xl/comments8.xml><?xml version="1.0" encoding="utf-8"?>
<comments xmlns="http://schemas.openxmlformats.org/spreadsheetml/2006/main">
  <authors>
    <author>Valentine Prigarin</author>
  </authors>
  <commentList>
    <comment ref="B1" authorId="0">
      <text>
        <r>
          <rPr>
            <b/>
            <sz val="9"/>
            <color indexed="60"/>
            <rFont val="Tahoma"/>
            <family val="2"/>
          </rPr>
          <t>Сейдов, мэйл 6/1-14 : 
Итого к началу боевой работы в апреле 1951г. в составе полка было 33 лётчика</t>
        </r>
        <r>
          <rPr>
            <b/>
            <sz val="8"/>
            <rFont val="Tahoma"/>
            <family val="2"/>
          </rPr>
          <t xml:space="preserve">
</t>
        </r>
        <r>
          <rPr>
            <b/>
            <sz val="9"/>
            <rFont val="Tahoma"/>
            <family val="2"/>
          </rPr>
          <t>Точно то же количество и те же фамилии по 196 иап указаны Перепёлкиным на январь 1951 на АД 2-ой линии Анншань</t>
        </r>
      </text>
    </comment>
    <comment ref="E1" authorId="0">
      <text>
        <r>
          <rPr>
            <b/>
            <sz val="9"/>
            <rFont val="Tahoma"/>
            <family val="2"/>
          </rPr>
          <t>Щербаков по-прежнему в составе 17 иап и из списков части не исключён.
26/4-12 :  боеготовность в конце смены (на 15 февраля 1952) – около 0,6.</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B2" authorId="0">
      <text>
        <r>
          <rPr>
            <b/>
            <sz val="9"/>
            <color indexed="60"/>
            <rFont val="Tahoma"/>
            <family val="2"/>
          </rPr>
          <t xml:space="preserve">Сейдов, мэйл 6/1-14 :
В январе 1952г. был тяжело ранен к-н Абакумов (7.01.52г.) попал в госпиталь и больше в боях не участвовал. Убыл в Союз в марте-апреле 1952г.
</t>
        </r>
        <r>
          <rPr>
            <sz val="9"/>
            <rFont val="Tahoma"/>
            <family val="2"/>
          </rPr>
          <t xml:space="preserve">
</t>
        </r>
      </text>
    </comment>
    <comment ref="I2" authorId="0">
      <text>
        <r>
          <rPr>
            <b/>
            <sz val="9"/>
            <color indexed="60"/>
            <rFont val="Tahoma"/>
            <family val="2"/>
          </rPr>
          <t xml:space="preserve">Сейдов, мэйл 6/1-14 :
в сентябре месяце из состава 151-й ГИАД прибыли на пополнение в полк лётчики ст. л-нт Тирон А.Ф. и к-н Химченко И.М. </t>
        </r>
        <r>
          <rPr>
            <b/>
            <sz val="9"/>
            <rFont val="Tahoma"/>
            <family val="2"/>
          </rPr>
          <t xml:space="preserve">
</t>
        </r>
      </text>
    </comment>
    <comment ref="L2" authorId="0">
      <text>
        <r>
          <rPr>
            <b/>
            <sz val="9"/>
            <color indexed="60"/>
            <rFont val="Tahoma"/>
            <family val="2"/>
          </rPr>
          <t>Сейдов, мэйл 6/1-14 :
в октябре на пополнение в полк из состава 309-й ИАД прибыло 13 лётчиков: Боровков М.И….</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I3" authorId="0">
      <text>
        <r>
          <rPr>
            <b/>
            <sz val="9"/>
            <color indexed="60"/>
            <rFont val="Tahoma"/>
            <family val="2"/>
          </rPr>
          <t xml:space="preserve">Сейдов, мэйл 6/1-14 :
в сентябре месяце из состава 151-й ГИАД прибыли на пополнение в полк лётчики ст. л-нт Тирон А.Ф. и к-н Химченко И.М. </t>
        </r>
      </text>
    </comment>
    <comment ref="L3" authorId="0">
      <text>
        <r>
          <rPr>
            <b/>
            <sz val="9"/>
            <color indexed="60"/>
            <rFont val="Tahoma"/>
            <family val="2"/>
          </rPr>
          <t>Сейдов, мэйл 6/1-14 :
в октябре на пополнение в полк из состава 309-й ИАД прибыло 13 лётчиков: Заплавнев….</t>
        </r>
      </text>
    </comment>
    <comment ref="B4" authorId="0">
      <text>
        <r>
          <rPr>
            <b/>
            <sz val="9"/>
            <color indexed="60"/>
            <rFont val="Tahoma"/>
            <family val="2"/>
          </rPr>
          <t xml:space="preserve">Сейдов, мэйл 6/1-14 :
В сентябре месяце был вторично сбит и катапультировался ст. л-нт Андрушко и его отправили в госпиталь, а затем он убыл в Союз (прошёл ВЛК 13.11.1951г.  и затем 7.12.1951г. он убыл в ЦНИАГ </t>
        </r>
        <r>
          <rPr>
            <b/>
            <sz val="9"/>
            <rFont val="Tahoma"/>
            <family val="2"/>
          </rPr>
          <t xml:space="preserve">
</t>
        </r>
      </text>
    </comment>
    <comment ref="L4" authorId="0">
      <text>
        <r>
          <rPr>
            <b/>
            <sz val="9"/>
            <color indexed="60"/>
            <rFont val="Tahoma"/>
            <family val="2"/>
          </rPr>
          <t xml:space="preserve">Сейдов, мэйл 6/1-14 :
в августе месяце на пополнение из Бакинского ВО прибыли в полк лётчики ст. л-ты Иштокин В.И. и Рыжков А.Д. </t>
        </r>
        <r>
          <rPr>
            <b/>
            <sz val="9"/>
            <rFont val="Tahoma"/>
            <family val="2"/>
          </rPr>
          <t xml:space="preserve">
</t>
        </r>
      </text>
    </comment>
    <comment ref="L5" authorId="0">
      <text>
        <r>
          <rPr>
            <b/>
            <sz val="9"/>
            <color indexed="60"/>
            <rFont val="Tahoma"/>
            <family val="2"/>
          </rPr>
          <t>Сейдов, мэйл 6/1-14 :
в октябре на пополнение в полк из состава 309-й ИАД прибыло 13 лётчиков: Капранов….</t>
        </r>
      </text>
    </comment>
    <comment ref="L6" authorId="0">
      <text>
        <r>
          <rPr>
            <b/>
            <sz val="9"/>
            <color indexed="60"/>
            <rFont val="Tahoma"/>
            <family val="2"/>
          </rPr>
          <t>Сейдов, мэйл 6/1-14 :
в октябре на пополнение в полк из состава 309-й ИАД прибыло 13 лётчиков: Колпаков Н.А…..</t>
        </r>
      </text>
    </comment>
    <comment ref="L7" authorId="0">
      <text>
        <r>
          <rPr>
            <b/>
            <sz val="9"/>
            <color indexed="60"/>
            <rFont val="Tahoma"/>
            <family val="2"/>
          </rPr>
          <t>Сейдов, мэйл 6/1-14 : В декабре (вместо выбывшего Шеламонова) к-ром АЭ был назначен к-н Комаров прибывший на пополнение из ? (откуда и когда он точно прибыл в состав полка мне неизвестно).</t>
        </r>
        <r>
          <rPr>
            <b/>
            <sz val="9"/>
            <rFont val="Tahoma"/>
            <family val="2"/>
          </rPr>
          <t xml:space="preserve">
</t>
        </r>
      </text>
    </comment>
    <comment ref="L8" authorId="0">
      <text>
        <r>
          <rPr>
            <b/>
            <sz val="9"/>
            <color indexed="60"/>
            <rFont val="Tahoma"/>
            <family val="2"/>
          </rPr>
          <t xml:space="preserve">Сейдов, мэйл 6/1-14 : В июне месяце в полк на пополнение прибыл м-р Митусов из группы генерала Благовещенского </t>
        </r>
        <r>
          <rPr>
            <b/>
            <sz val="9"/>
            <rFont val="Tahoma"/>
            <family val="2"/>
          </rPr>
          <t xml:space="preserve">
</t>
        </r>
      </text>
    </comment>
    <comment ref="L9" authorId="0">
      <text>
        <r>
          <rPr>
            <b/>
            <sz val="9"/>
            <color indexed="60"/>
            <rFont val="Tahoma"/>
            <family val="2"/>
          </rPr>
          <t>Сейдов, мэйл 6/1-14 :
в октябре на пополнение в полк из состава 309-й ИАД прибыло 13 лётчиков: Муравьёв В.Г….</t>
        </r>
      </text>
    </comment>
    <comment ref="L10" authorId="0">
      <text>
        <r>
          <rPr>
            <b/>
            <sz val="9"/>
            <color indexed="60"/>
            <rFont val="Tahoma"/>
            <family val="2"/>
          </rPr>
          <t>Сейдов, мэйл 6/1-14 :
в октябре на пополнение в полк из состава 309-й ИАД прибыло 13 лётчиков: Нестеренко А.А….</t>
        </r>
      </text>
    </comment>
    <comment ref="L11" authorId="0">
      <text>
        <r>
          <rPr>
            <b/>
            <sz val="9"/>
            <color indexed="60"/>
            <rFont val="Tahoma"/>
            <family val="2"/>
          </rPr>
          <t>Сейдов, мэйл 6/1-14 :
в октябре на пополнение в полк из состава 309-й ИАД прибыло 13 лётчиков: Овчинников А.П….</t>
        </r>
      </text>
    </comment>
    <comment ref="B12" authorId="0">
      <text>
        <r>
          <rPr>
            <b/>
            <sz val="9"/>
            <color indexed="60"/>
            <rFont val="Tahoma"/>
            <family val="2"/>
          </rPr>
          <t xml:space="preserve">Сейдов, мэйл 6/1-14 : в мае 1951 был ранен и сел на вынужденную ст. л-нт Зыков и попал в госпиталь. Видимо затем вернулся в строй, т.к. по словам ветеранов полка, он убыл в Союз в октябре месяце (сказалось ранение), по документам полка он прошёл ВЛК 13.11.1951г.  и затем 7.12.1951г. он убыл в ЦНИАГ </t>
        </r>
        <r>
          <rPr>
            <b/>
            <sz val="9"/>
            <rFont val="Tahoma"/>
            <family val="2"/>
          </rPr>
          <t xml:space="preserve">
</t>
        </r>
      </text>
    </comment>
    <comment ref="L12" authorId="0">
      <text>
        <r>
          <rPr>
            <b/>
            <sz val="9"/>
            <color indexed="60"/>
            <rFont val="Tahoma"/>
            <family val="2"/>
          </rPr>
          <t xml:space="preserve">Сейдов, мэйл 6/1-14 :
в октябре на пополнение в полк из состава 309-й ИАД прибыло 13 лётчиков: Остапенко В.Д….
Сейдов, мэйл 6/1-14 :
в ноябре месяце из полка обратно в 309-ю ИАД убыл лётчик Остапенко В.Д. (слабая лётная подготовка). 
</t>
        </r>
      </text>
    </comment>
    <comment ref="L14" authorId="0">
      <text>
        <r>
          <rPr>
            <b/>
            <sz val="9"/>
            <color indexed="60"/>
            <rFont val="Tahoma"/>
            <family val="2"/>
          </rPr>
          <t>Сейдов, мэйл 6/1-14 :
в октябре на пополнение в полк из состава 309-й ИАД прибыло 13 лётчиков: Рибас...</t>
        </r>
      </text>
    </comment>
    <comment ref="B15" authorId="0">
      <text>
        <r>
          <rPr>
            <b/>
            <sz val="9"/>
            <color indexed="60"/>
            <rFont val="Tahoma"/>
            <family val="2"/>
          </rPr>
          <t>Сейдов, мэйл 6/1-14 : в апреле месяце был подбит и сел на вынужденную ст. л-нт Калмыков, получил при этом травмы и попал в госпиталь. По документам убыл в Союз 20.07.1951г. Скорее всего он до убытия в полк больше боевых вылетов не совершал</t>
        </r>
        <r>
          <rPr>
            <b/>
            <sz val="9"/>
            <rFont val="Tahoma"/>
            <family val="2"/>
          </rPr>
          <t xml:space="preserve">
</t>
        </r>
      </text>
    </comment>
    <comment ref="L15" authorId="0">
      <text>
        <r>
          <rPr>
            <b/>
            <sz val="9"/>
            <color indexed="60"/>
            <rFont val="Tahoma"/>
            <family val="2"/>
          </rPr>
          <t>Сейдов, мэйл 6/1-14 :
в октябре на пополнение в полк из состава 309-й ИАД прибыло 13 лётчиков: Рудько...</t>
        </r>
        <r>
          <rPr>
            <b/>
            <sz val="9"/>
            <rFont val="Tahoma"/>
            <family val="2"/>
          </rPr>
          <t xml:space="preserve">
</t>
        </r>
      </text>
    </comment>
    <comment ref="L16" authorId="0">
      <text>
        <r>
          <rPr>
            <b/>
            <sz val="9"/>
            <color indexed="60"/>
            <rFont val="Tahoma"/>
            <family val="2"/>
          </rPr>
          <t xml:space="preserve">Сейдов, мэйл 6/1-14 :
в августе месяце на пополнение из Бакинского ВО прибыли в полк лётчики ст. л-ты Иштокин В.И. и Рыжков А.Д. </t>
        </r>
      </text>
    </comment>
    <comment ref="L17" authorId="0">
      <text>
        <r>
          <rPr>
            <b/>
            <sz val="9"/>
            <color indexed="60"/>
            <rFont val="Tahoma"/>
            <family val="2"/>
          </rPr>
          <t>Сейдов, мэйл 6/1-14 :
в октябре на пополнение в полк из состава 309-й ИАД прибыло 13 лётчиков: Травин...</t>
        </r>
        <r>
          <rPr>
            <sz val="9"/>
            <rFont val="Tahoma"/>
            <family val="2"/>
          </rPr>
          <t xml:space="preserve">
</t>
        </r>
      </text>
    </comment>
    <comment ref="L18" authorId="0">
      <text>
        <r>
          <rPr>
            <b/>
            <sz val="9"/>
            <color indexed="60"/>
            <rFont val="Tahoma"/>
            <family val="2"/>
          </rPr>
          <t>Сейдов, мэйл 6/1-14 :
в октябре на пополнение в полк из состава 309-й ИАД прибыло 13 лётчиков: Фролов Ю.Г….</t>
        </r>
      </text>
    </comment>
    <comment ref="L19" authorId="0">
      <text>
        <r>
          <rPr>
            <b/>
            <sz val="9"/>
            <color indexed="60"/>
            <rFont val="Tahoma"/>
            <family val="2"/>
          </rPr>
          <t>Сейдов, мэйл 6/1-14 :
в октябре на пополнение в полк из состава 309-й ИАД прибыло 13 лётчиков: Юшин...</t>
        </r>
      </text>
    </comment>
    <comment ref="B20" authorId="0">
      <text>
        <r>
          <rPr>
            <b/>
            <sz val="9"/>
            <color indexed="60"/>
            <rFont val="Tahoma"/>
            <family val="2"/>
          </rPr>
          <t xml:space="preserve">Сейдов, мэйл 6/1-14 :
в июле убыл по болезни в Союз лётчик ст. л-нт Локтев </t>
        </r>
        <r>
          <rPr>
            <b/>
            <sz val="9"/>
            <rFont val="Tahoma"/>
            <family val="2"/>
          </rPr>
          <t xml:space="preserve">
</t>
        </r>
      </text>
    </comment>
    <comment ref="L20" authorId="0">
      <text>
        <r>
          <rPr>
            <b/>
            <sz val="9"/>
            <color indexed="60"/>
            <rFont val="Tahoma"/>
            <family val="2"/>
          </rPr>
          <t>Сейдов, мэйл 6/1-14 :
на пополнение из 309-й ИАД в состав полка прибыл к-н Шарохин М.А., который был назначен зам. к-ра 1-й АЭ по политчасти, вместо убывшего в Союз ст. л-нта Калмыкова, значит, он прибыл в полк в период с апреля по июль 1951г. – точная дата прибытия в полк этого лётчика мне неизвестна.</t>
        </r>
        <r>
          <rPr>
            <b/>
            <sz val="9"/>
            <rFont val="Tahoma"/>
            <family val="2"/>
          </rPr>
          <t xml:space="preserve">
</t>
        </r>
        <r>
          <rPr>
            <sz val="9"/>
            <rFont val="Tahoma"/>
            <family val="2"/>
          </rPr>
          <t xml:space="preserve">
</t>
        </r>
      </text>
    </comment>
    <comment ref="B21" authorId="0">
      <text>
        <r>
          <rPr>
            <b/>
            <sz val="9"/>
            <color indexed="60"/>
            <rFont val="Tahoma"/>
            <family val="2"/>
          </rPr>
          <t>Сейдов, мэйл 6/1-14 : В мае месяце были сбит и катапультировался к-н Назаркин и из-за травмы позвоночника попал в госпиталь. По высказыванию ветеранов он больше в полк не вернулся и убыл на лечение в Союз, по документам, он убыл в Союз только 7.12.1951г</t>
        </r>
        <r>
          <rPr>
            <b/>
            <sz val="9"/>
            <rFont val="Tahoma"/>
            <family val="2"/>
          </rPr>
          <t xml:space="preserve">
Вот чистый пример работы бюрократической машины - человек уже давно не "в строю", а на оформление документов ушло аж 7 месяцев !!
И таких примеров - тьма.
</t>
        </r>
      </text>
    </comment>
    <comment ref="B23" authorId="0">
      <text>
        <r>
          <rPr>
            <b/>
            <sz val="9"/>
            <color indexed="60"/>
            <rFont val="Tahoma"/>
            <family val="2"/>
          </rPr>
          <t xml:space="preserve">Сейдов, мэйл 6/1-14 : в мае-июне м-р Пронин убыл советником в китайскую авиачасть </t>
        </r>
        <r>
          <rPr>
            <b/>
            <sz val="9"/>
            <rFont val="Tahoma"/>
            <family val="2"/>
          </rPr>
          <t xml:space="preserve">
</t>
        </r>
      </text>
    </comment>
    <comment ref="B24" authorId="0">
      <text>
        <r>
          <rPr>
            <b/>
            <sz val="9"/>
            <color indexed="60"/>
            <rFont val="Tahoma"/>
            <family val="2"/>
          </rPr>
          <t>Сейдов, мэйл 6/1-14 :
В августе месяце по болезни убыл в госпиталь ст. л-нт Пупко (по докам части прошёл ВЛК 13.11.1951г.  и затем 7.12.1951г. он убыл в ЦНИАГ</t>
        </r>
        <r>
          <rPr>
            <b/>
            <sz val="9"/>
            <rFont val="Tahoma"/>
            <family val="2"/>
          </rPr>
          <t xml:space="preserve">
</t>
        </r>
        <r>
          <rPr>
            <sz val="9"/>
            <rFont val="Tahoma"/>
            <family val="2"/>
          </rPr>
          <t xml:space="preserve">
</t>
        </r>
      </text>
    </comment>
    <comment ref="B25" authorId="0">
      <text>
        <r>
          <rPr>
            <b/>
            <sz val="9"/>
            <rFont val="Tahoma"/>
            <family val="2"/>
          </rPr>
          <t xml:space="preserve">Сейдов, мэйл 6/1-14 :
В октябре по болезни убыл в Союз ст. л-нт Савченко (7.10.51г.).
</t>
        </r>
        <r>
          <rPr>
            <sz val="9"/>
            <rFont val="Tahoma"/>
            <family val="2"/>
          </rPr>
          <t xml:space="preserve">
</t>
        </r>
      </text>
    </comment>
    <comment ref="B27" authorId="0">
      <text>
        <r>
          <rPr>
            <b/>
            <sz val="9"/>
            <color indexed="60"/>
            <rFont val="Tahoma"/>
            <family val="2"/>
          </rPr>
          <t xml:space="preserve">Сейдов, мэйл 6/1-14 :
раньше срока убыл в Союз по болезни ст. л-нт Соболев П., но когда это произошло, мне точно неизвестно, но до осенних боёв (весной-летом 1951г.). </t>
        </r>
        <r>
          <rPr>
            <b/>
            <sz val="9"/>
            <rFont val="Tahoma"/>
            <family val="2"/>
          </rPr>
          <t xml:space="preserve">
</t>
        </r>
      </text>
    </comment>
    <comment ref="B28" authorId="0">
      <text>
        <r>
          <rPr>
            <b/>
            <sz val="9"/>
            <color indexed="60"/>
            <rFont val="Tahoma"/>
            <family val="2"/>
          </rPr>
          <t xml:space="preserve">Сейдов, мэйл 6/1-14 :
Скорее всего, в августе месяце также по болезни убыл в Союз и к-н Сосковец – по докам полка он прошёл ВЛК 20.09.1951г.  и затем 28.10.1951г. он убыл в ЦНИАГ </t>
        </r>
        <r>
          <rPr>
            <b/>
            <sz val="9"/>
            <rFont val="Tahoma"/>
            <family val="2"/>
          </rPr>
          <t xml:space="preserve">
</t>
        </r>
      </text>
    </comment>
    <comment ref="B33" authorId="0">
      <text>
        <r>
          <rPr>
            <b/>
            <sz val="9"/>
            <color indexed="60"/>
            <rFont val="Tahoma"/>
            <family val="2"/>
          </rPr>
          <t>Сейдов, мэйл 6/1-14 :
В декабре по болезни убыл в Союз к-р 3-й АЭ к-н Шеламонов.</t>
        </r>
        <r>
          <rPr>
            <b/>
            <sz val="9"/>
            <rFont val="Tahoma"/>
            <family val="2"/>
          </rPr>
          <t xml:space="preserve">
</t>
        </r>
        <r>
          <rPr>
            <sz val="9"/>
            <rFont val="Tahoma"/>
            <family val="2"/>
          </rPr>
          <t xml:space="preserve">
</t>
        </r>
      </text>
    </comment>
    <comment ref="B34" authorId="0">
      <text>
        <r>
          <rPr>
            <b/>
            <sz val="9"/>
            <color indexed="60"/>
            <rFont val="Tahoma"/>
            <family val="2"/>
          </rPr>
          <t>Сейдов, мэйл 6/1-14 : в апреле месяце получил ранение в бою ст. л-нт Яковлев и попал в госпиталь. Убыл в Союз 12.05. 1951г.</t>
        </r>
        <r>
          <rPr>
            <b/>
            <sz val="9"/>
            <rFont val="Tahoma"/>
            <family val="2"/>
          </rPr>
          <t xml:space="preserve">
</t>
        </r>
      </text>
    </comment>
    <comment ref="L13" authorId="0">
      <text>
        <r>
          <rPr>
            <b/>
            <sz val="9"/>
            <rFont val="Tahoma"/>
            <family val="2"/>
          </rPr>
          <t>Этот лётчик был упомянут Перепёлкиным. Он позже уехел в Союз по семейным - дата неизвестна.</t>
        </r>
      </text>
    </comment>
  </commentList>
</comments>
</file>

<file path=xl/comments9.xml><?xml version="1.0" encoding="utf-8"?>
<comments xmlns="http://schemas.openxmlformats.org/spreadsheetml/2006/main">
  <authors>
    <author>Valentine Prigarin</author>
  </authors>
  <commentList>
    <comment ref="B1" authorId="0">
      <text>
        <r>
          <rPr>
            <b/>
            <sz val="8"/>
            <rFont val="Tahoma"/>
            <family val="2"/>
          </rPr>
          <t xml:space="preserve">примерно конец марта-начало апреля 1951-го
</t>
        </r>
        <r>
          <rPr>
            <b/>
            <sz val="8"/>
            <color indexed="60"/>
            <rFont val="Tahoma"/>
            <family val="2"/>
          </rPr>
          <t>&gt;&gt;mig-15, 14/4-12 : Первый список  : 1.Паршиков, 2.Масленников Б, 3.Масленников Н, 4.Воробьев, 5.Артемченко, 6.Бычков, 7.Шулев, 8.Сутягин, 9.Малунов, 10.Мирошниченко, 11.Крамаренко, 12.Широков, 13.Перепелкин, 14.Осипов, 15.Макаров, 16.Алехин, 17.Останков, 18.Иванов, 19.Анкилов, 20.Мишакин, 21.Комаров, 22.Божко, 23.Корданов, 24.Морозов, 25.Агранович, 26.Поляничко, 27.Чугунов, 28.Быков, 29.Благов, 30.Докашенко, 31.Николаев, 32.Хвостанцев, 33.Кухмаков.</t>
        </r>
        <r>
          <rPr>
            <b/>
            <sz val="8"/>
            <rFont val="Tahoma"/>
            <family val="2"/>
          </rPr>
          <t xml:space="preserve">
</t>
        </r>
      </text>
    </comment>
    <comment ref="E1" authorId="0">
      <text>
        <r>
          <rPr>
            <b/>
            <sz val="9"/>
            <color indexed="60"/>
            <rFont val="Tahoma"/>
            <family val="2"/>
          </rPr>
          <t>&gt;&gt;mig-15, 14/4-12 : 
Второй список (конец) : 1.Пулов, 2.Масленников Б.,3.Масленников Н., 4.Пономарев, 5.Артемченко, 6.Бычков, 7.Шулев, 8.Сутягин, 9.Малунов, 10.Мирошниченко, 11.Крамаренко, 12.Широков, 13.Перепелкин, 14.Осипов, 15.Савченко, 16.Тихонов, 17.Фокин, 18.Башлыков, 19.Волков, 20.Мишакин, 21.Комаров, 22.Божко, 23.Корданов, 24.Маслий, 25.Гостюхин, 26.Поляничко, 27.Щербаков, 28.Быков, 29.Благов, 30.Докашенко, 31.Николаев, 32.Хвостанцев, 33.Черноземов, 34.Зеленов, 35.Шестопалов, 36.Хрисанов, 37.Полищук</t>
        </r>
        <r>
          <rPr>
            <b/>
            <sz val="9"/>
            <rFont val="Tahoma"/>
            <family val="2"/>
          </rPr>
          <t xml:space="preserve">. 
</t>
        </r>
        <r>
          <rPr>
            <b/>
            <sz val="9"/>
            <color indexed="60"/>
            <rFont val="Tahoma"/>
            <family val="2"/>
          </rPr>
          <t>&gt;&gt; mig-15, 21/4-12 : Щербаков 21.01.52г. убыл в Союз на лечение. Список №2 со Щербаковым на 21.01.52г.,без Щербакова - на 15.02.52г.</t>
        </r>
        <r>
          <rPr>
            <b/>
            <sz val="9"/>
            <rFont val="Tahoma"/>
            <family val="2"/>
          </rPr>
          <t xml:space="preserve"> 
Выходит, что чуть позже из состава 17 иап был исключён Щербаков и их осталось 36. Тогда коеффициент боеготовности стал бы 0,61.
Если же считать боеготовность относительно штата "15/39", то при среднем количестве штата 33 пилота, количество допущенных к полётам было 0,67.
</t>
        </r>
        <r>
          <rPr>
            <b/>
            <sz val="9"/>
            <color indexed="60"/>
            <rFont val="Tahoma"/>
            <family val="2"/>
          </rPr>
          <t>&gt;&gt; Док_М, 21/4-12 : Разумеется, бессмысленно опираться на такую конечную дату отсчёта, как последний день пребывания 17-го ИАП на ТВД. Какой смысл, если там был кавардак с передачей всего новым лётчикам новой части? А вот ориентация на последние дни полноценной СОБСТВЕННОЙ боевой работы полка более чем оправдана.
Ведь в конечном итоге, мы разбираем не столько боевой путь именно 17-го ИАП, но на его примере механизм работы вообще полков 64-го ИАК в Корее - их пополнения, боеготовый состав, потери. В этом ключе эти 5 дней не несут никакой смысловой нагрузки, внося лишь сумятицу и хаос в рассчёты.</t>
        </r>
        <r>
          <rPr>
            <b/>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B2" authorId="0">
      <text>
        <r>
          <rPr>
            <b/>
            <sz val="8"/>
            <color indexed="60"/>
            <rFont val="Tahoma"/>
            <family val="2"/>
          </rPr>
          <t>&gt;&gt;mig-15, Мэйл 27/6-12 : Валентин. Есть уточнение. Гостюхин прибыл осенью с пополнением,а Агранович был в полку с самого начала командировки.</t>
        </r>
        <r>
          <rPr>
            <b/>
            <sz val="8"/>
            <rFont val="Tahoma"/>
            <family val="2"/>
          </rPr>
          <t xml:space="preserve">
</t>
        </r>
      </text>
    </comment>
    <comment ref="C2" authorId="0">
      <text>
        <r>
          <rPr>
            <b/>
            <sz val="9"/>
            <rFont val="Tahoma"/>
            <family val="2"/>
          </rPr>
          <t>погиб в бою</t>
        </r>
      </text>
    </comment>
    <comment ref="J2" authorId="0">
      <text>
        <r>
          <rPr>
            <b/>
            <sz val="8"/>
            <rFont val="Tahoma"/>
            <family val="2"/>
          </rPr>
          <t>погиб в тренировочном полёте</t>
        </r>
      </text>
    </comment>
    <comment ref="L2" authorId="0">
      <text>
        <r>
          <rPr>
            <b/>
            <sz val="8"/>
            <color indexed="60"/>
            <rFont val="Tahoma"/>
            <family val="2"/>
          </rPr>
          <t>&gt;&gt;mig-15, 7/4-12 : 
Волков, Фокин, Башлыков из летчиков 17 ИАП, оставшихся в Союзе,</t>
        </r>
        <r>
          <rPr>
            <b/>
            <sz val="8"/>
            <rFont val="Tahoma"/>
            <family val="2"/>
          </rPr>
          <t xml:space="preserve">
</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B3" authorId="0">
      <text>
        <r>
          <rPr>
            <b/>
            <sz val="9"/>
            <color indexed="60"/>
            <rFont val="Tahoma"/>
            <family val="2"/>
          </rPr>
          <t>&gt;&gt;mig-15, 8/4-12 : 
Алехин, Макаров, Останков, Бычков заболели кишечной инфекцией (была маленькая эпидемия в 303 ИАД ), попали в госпиталь, вернулся в начале сентября один Бычков.</t>
        </r>
        <r>
          <rPr>
            <b/>
            <sz val="9"/>
            <rFont val="Tahoma"/>
            <family val="2"/>
          </rPr>
          <t xml:space="preserve">
</t>
        </r>
        <r>
          <rPr>
            <sz val="9"/>
            <rFont val="Tahoma"/>
            <family val="2"/>
          </rPr>
          <t xml:space="preserve">
</t>
        </r>
      </text>
    </comment>
    <comment ref="L3" authorId="0">
      <text>
        <r>
          <rPr>
            <b/>
            <sz val="8"/>
            <color indexed="60"/>
            <rFont val="Tahoma"/>
            <family val="2"/>
          </rPr>
          <t xml:space="preserve">&gt;&gt;mig-15, 7/4-12 : 
Волков, Фокин, Башлыков из летчиков 17 ИАП, оставшихся в Союзе
&gt;&gt;Cейдов, мэйл 14/12-13 : 13/12-13
По Волкову и Фокину, я Вам уже ранее отписал, что предполагаю, что это лётчики 17-го ИАП, которые сквозняком проскочили 28-й ГИАП, прибыв из Союза и через этот полк, пробыв в его составе не более 1 недели, тут же были переведены в состав 17-го ИАП. 
</t>
        </r>
        <r>
          <rPr>
            <b/>
            <sz val="8"/>
            <rFont val="Tahoma"/>
            <family val="2"/>
          </rPr>
          <t xml:space="preserve">
</t>
        </r>
      </text>
    </comment>
    <comment ref="B4" authorId="0">
      <text>
        <r>
          <rPr>
            <b/>
            <sz val="9"/>
            <color indexed="60"/>
            <rFont val="Tahoma"/>
            <family val="2"/>
          </rPr>
          <t>&gt;&gt;mig-15, 7/4-12 : Ст.л-т Анкилов - замполит 2 АЭ после 17 б.в. заявил, что летать больше не может из-за сильного расстройства нервной системы, потерял уверенность в себе. Каждый боевой вылет он отрывался от своего ведущего и приходил на аэродром, не участвуя в бою.</t>
        </r>
      </text>
    </comment>
    <comment ref="E4" authorId="0">
      <text>
        <r>
          <rPr>
            <b/>
            <sz val="9"/>
            <color indexed="60"/>
            <rFont val="Tahoma"/>
            <family val="2"/>
          </rPr>
          <t>Сейдов, мэйл 15/12-13 : всё же один лётчик убыл из состава 17-го ИАП, это к-н Благов В.А. - он убыл 20.01.1952г. в состав 18 гвиап на должность помощника к-ра полка по ВСС.</t>
        </r>
        <r>
          <rPr>
            <sz val="9"/>
            <rFont val="Tahoma"/>
            <family val="2"/>
          </rPr>
          <t xml:space="preserve">
</t>
        </r>
      </text>
    </comment>
    <comment ref="L4" authorId="0">
      <text>
        <r>
          <rPr>
            <b/>
            <sz val="8"/>
            <color indexed="60"/>
            <rFont val="Tahoma"/>
            <family val="2"/>
          </rPr>
          <t>&gt;&gt;mig-15, Мэйл 27/6-12 : Валентин. Есть уточнение. Гостюхин прибыл осенью с пополнением, а Агранович был в полку с самого начала командировки.</t>
        </r>
      </text>
    </comment>
    <comment ref="I5" authorId="0">
      <text>
        <r>
          <rPr>
            <b/>
            <sz val="9"/>
            <rFont val="Tahoma"/>
            <family val="2"/>
          </rPr>
          <t xml:space="preserve">26/4-12, 510-й : Ну конечно Щербаков не числится в колонке «J» убывших из полка до окончания боевых действий – так он и не должен, так как на дату 15 февраля 1952 он не исключён из списка полка. Есть такой предмет – «Военная администрация» – если Щербаков не был исключён на эту дату, значит он, понятно, был в списке 17 иап. Вы поймите, и я объяснял это уже не раз, убыл к 15 февраля Щербаков в ЦНИАГ, или лежал в лазарете в Мяугоу, для командира полка безразлично – в списках он был, а лететь не мог. Именно в этом заключается смысл официального термина «боеготовность».  
</t>
        </r>
        <r>
          <rPr>
            <b/>
            <sz val="9"/>
            <color indexed="10"/>
            <rFont val="Tahoma"/>
            <family val="2"/>
          </rPr>
          <t xml:space="preserve">P.S. Правда, потом выяснилось, что Щербаков после некоторого времени пребывания в ЦНИАГ был всё-таки выписан из списков части. Незадолго до 15 февраля 1952-го.
Поэтому формально он переведён в колонку "I". </t>
        </r>
        <r>
          <rPr>
            <b/>
            <sz val="9"/>
            <rFont val="Tahoma"/>
            <family val="2"/>
          </rPr>
          <t xml:space="preserve">
</t>
        </r>
        <r>
          <rPr>
            <sz val="9"/>
            <rFont val="Tahoma"/>
            <family val="2"/>
          </rPr>
          <t xml:space="preserve">
</t>
        </r>
      </text>
    </comment>
    <comment ref="B6" authorId="0">
      <text>
        <r>
          <rPr>
            <b/>
            <sz val="9"/>
            <rFont val="Tahoma"/>
            <family val="2"/>
          </rPr>
          <t xml:space="preserve">Несмотря на мэйл Сейдова 15/12-13 : 
</t>
        </r>
        <r>
          <rPr>
            <b/>
            <sz val="9"/>
            <color indexed="60"/>
            <rFont val="Tahoma"/>
            <family val="2"/>
          </rPr>
          <t xml:space="preserve">всё же один лётчик убыл из состава 17-го ИАП, это к-н Благов В.А. - он убыл 20.01.1952г. в состав 18 гвиап на должность помощника к-ра полка по ВСС, 
</t>
        </r>
        <r>
          <rPr>
            <b/>
            <sz val="9"/>
            <rFont val="Tahoma"/>
            <family val="2"/>
          </rPr>
          <t>я думаю, Благова надо оставлять лишь в одном полку - в 17 иап, так он провоевал здесь 95% командировки и лишь за две недели до конца был переведён в 18 гвиап</t>
        </r>
        <r>
          <rPr>
            <b/>
            <sz val="9"/>
            <color indexed="60"/>
            <rFont val="Tahoma"/>
            <family val="2"/>
          </rPr>
          <t>.</t>
        </r>
        <r>
          <rPr>
            <sz val="9"/>
            <rFont val="Tahoma"/>
            <family val="2"/>
          </rPr>
          <t xml:space="preserve">
</t>
        </r>
        <r>
          <rPr>
            <b/>
            <sz val="9"/>
            <rFont val="Tahoma"/>
            <family val="2"/>
          </rPr>
          <t>Тем более, что по архиву Перепёлкина младшего он есть и в составе 17 иап на 15 февраля 1952-го.</t>
        </r>
      </text>
    </comment>
    <comment ref="B10" authorId="0">
      <text>
        <r>
          <rPr>
            <b/>
            <sz val="9"/>
            <color indexed="60"/>
            <rFont val="Tahoma"/>
            <family val="2"/>
          </rPr>
          <t>Перепёлкин младший, мэйл : 
М-р Воробьев. - зам. командира полка по ВСС в б.в. не рвался. Документально известно о его единственном б.в. 20.09.1951г, когда он был ведомым у ком. полка Пулова Г.И. В бою оторвался от ведущего, подставив его под удар 6 самолетов противника. 
В боевом донесении от 29.10.1951 года отмечено, что Анкилов и Воробьев отстранены от полетов.</t>
        </r>
        <r>
          <rPr>
            <b/>
            <sz val="9"/>
            <rFont val="Tahoma"/>
            <family val="2"/>
          </rPr>
          <t xml:space="preserve">
</t>
        </r>
      </text>
    </comment>
    <comment ref="L10" authorId="0">
      <text>
        <r>
          <rPr>
            <b/>
            <sz val="8"/>
            <color indexed="60"/>
            <rFont val="Tahoma"/>
            <family val="2"/>
          </rPr>
          <t xml:space="preserve">&gt;&gt;mig-15, 7/4-12 : 
Волков, Фокин, Башлыков из летчиков 17 ИАП, оставшихся в Союзе
&gt;&gt;Cейдов, мэйл 14/12-13 : По Волкову и Фокину, я Вам уже ранее отписал, что предполагаю, что это лётчики 17-го ИАП, которые сквозняком проскочили 28-й ГИАП, прибыв из Союза и через этот полк, пробыв в его составе не более 1 недели, тут же были переведены в состав 17-го ИАП. </t>
        </r>
        <r>
          <rPr>
            <b/>
            <sz val="8"/>
            <rFont val="Tahoma"/>
            <family val="2"/>
          </rPr>
          <t xml:space="preserve">
</t>
        </r>
        <r>
          <rPr>
            <sz val="8"/>
            <rFont val="Tahoma"/>
            <family val="2"/>
          </rPr>
          <t xml:space="preserve">
</t>
        </r>
      </text>
    </comment>
    <comment ref="B12" authorId="0">
      <text>
        <r>
          <rPr>
            <b/>
            <sz val="9"/>
            <color indexed="60"/>
            <rFont val="Tahoma"/>
            <family val="2"/>
          </rPr>
          <t>&gt;&gt;mig-15, 8/4-12 : 
командир 2 АЭ Иванов отстранен от должности за плохое командование АЭ (в апреле 1951 года в двух б.в. 2 АЭ заблудилась в небе Кореи )</t>
        </r>
        <r>
          <rPr>
            <b/>
            <sz val="9"/>
            <rFont val="Tahoma"/>
            <family val="2"/>
          </rPr>
          <t xml:space="preserve">
</t>
        </r>
      </text>
    </comment>
    <comment ref="C16" authorId="0">
      <text>
        <r>
          <rPr>
            <b/>
            <sz val="9"/>
            <rFont val="Tahoma"/>
            <family val="2"/>
          </rPr>
          <t>погиб в тренировочном полёте</t>
        </r>
      </text>
    </comment>
    <comment ref="B17" authorId="0">
      <text>
        <r>
          <rPr>
            <b/>
            <sz val="9"/>
            <color indexed="60"/>
            <rFont val="Tahoma"/>
            <family val="2"/>
          </rPr>
          <t xml:space="preserve">&gt;&gt;mig-15, 8/4-12 : Алехин, Макаров, Останков, Бычков заболели кишечной инфекцией (была маленькая эпидемия в 303 ИАД ), попали в госпиталь, вернулся в начале сентября один Бычков.
</t>
        </r>
        <r>
          <rPr>
            <b/>
            <sz val="9"/>
            <rFont val="Tahoma"/>
            <family val="2"/>
          </rPr>
          <t xml:space="preserve">
Правильно, по мэйлу Сейдова 4/1-14 Макаров после болезни пришёл в 176 гвиап</t>
        </r>
      </text>
    </comment>
    <comment ref="C23" authorId="0">
      <text>
        <r>
          <rPr>
            <b/>
            <sz val="9"/>
            <rFont val="Tahoma"/>
            <family val="2"/>
          </rPr>
          <t>погиб в бою</t>
        </r>
      </text>
    </comment>
    <comment ref="B26" authorId="0">
      <text>
        <r>
          <rPr>
            <b/>
            <sz val="9"/>
            <color indexed="60"/>
            <rFont val="Tahoma"/>
            <family val="2"/>
          </rPr>
          <t>&gt;&gt;mig-15, 8/4-12 : 
Алехин, Макаров, Останков, Бычков заболели кишечной инфекцией (была маленькая эпидемия в 303 ИАД ), попали в госпиталь, вернулся в начале сентября один Бычков.</t>
        </r>
        <r>
          <rPr>
            <sz val="9"/>
            <rFont val="Tahoma"/>
            <family val="2"/>
          </rPr>
          <t xml:space="preserve">
</t>
        </r>
      </text>
    </comment>
    <comment ref="B27" authorId="0">
      <text>
        <r>
          <rPr>
            <b/>
            <sz val="9"/>
            <color indexed="60"/>
            <rFont val="Tahoma"/>
            <family val="2"/>
          </rPr>
          <t>&gt;&gt;mig-15, 8/4-12 : Командир 17 иап Паршиков отстранен от должности в апреле 1951 года за плохое руковдство полком (низкая дисциплина и высокая аварийность)</t>
        </r>
      </text>
    </comment>
    <comment ref="B32" authorId="0">
      <text>
        <r>
          <rPr>
            <b/>
            <sz val="9"/>
            <color indexed="60"/>
            <rFont val="Tahoma"/>
            <family val="2"/>
          </rPr>
          <t>&gt;&gt;mig-15, 8/4-12 :
командир 3 АЭ Чугунов в то же время отстранен от должности за пьянку и драку</t>
        </r>
        <r>
          <rPr>
            <b/>
            <sz val="9"/>
            <rFont val="Tahoma"/>
            <family val="2"/>
          </rPr>
          <t xml:space="preserve">
</t>
        </r>
      </text>
    </comment>
    <comment ref="A34" authorId="0">
      <text>
        <r>
          <rPr>
            <b/>
            <sz val="8"/>
            <rFont val="Tahoma"/>
            <family val="2"/>
          </rPr>
          <t>полный штат</t>
        </r>
      </text>
    </comment>
    <comment ref="D40" authorId="0">
      <text>
        <r>
          <rPr>
            <b/>
            <sz val="10"/>
            <rFont val="Tahoma"/>
            <family val="2"/>
          </rPr>
          <t xml:space="preserve">18/4-12 описывался вылет 1 янв 1952, кгода поднимали даже пьяных и из, когда из 37 штатных подняли 22 боеготовых точно подтверждают наши предположения – боготовность по экипажам – 0,6, то есть 60%. 
</t>
        </r>
        <r>
          <rPr>
            <b/>
            <sz val="10"/>
            <color indexed="60"/>
            <rFont val="Tahoma"/>
            <family val="2"/>
          </rPr>
          <t xml:space="preserve">&gt;&gt;mig-15, 18/4-12 : 
В боевом донесении от 1 янв. 52-го указано: 
Летчиков - 37, боеготовых - 22, больных - 4 (Щербаков, Шестопалов, Комаров, Перепелкин), в санатории - 5 (Артемченко, Маслий, Гостюхин, Корданов, Поляничко), отдыхает при части -1 (Благов), не имеют ведомых 2 (Масленников Б.,Сутягин). Всего боеготовых экипажей 20. 
». </t>
        </r>
        <r>
          <rPr>
            <b/>
            <sz val="10"/>
            <rFont val="Tahoma"/>
            <family val="2"/>
          </rPr>
          <t xml:space="preserve">
Чуть позже из состава 17 иап был исключён Щербаков и их осталось 36. Тогда коеффициент боеготовности стал бы 0,61.
Если же считать боеготовность относительно штата "15/39", то при среднем количестве штата 33 пилота, количество допущенных к полётам было 0,67.
</t>
        </r>
        <r>
          <rPr>
            <b/>
            <sz val="8"/>
            <rFont val="Tahoma"/>
            <family val="2"/>
          </rPr>
          <t xml:space="preserve">
</t>
        </r>
      </text>
    </comment>
  </commentList>
</comments>
</file>

<file path=xl/sharedStrings.xml><?xml version="1.0" encoding="utf-8"?>
<sst xmlns="http://schemas.openxmlformats.org/spreadsheetml/2006/main" count="1129" uniqueCount="861">
  <si>
    <t>из них "стариков" при уходе с ТВД</t>
  </si>
  <si>
    <t>выбывших из состава полка по всем другим причинам</t>
  </si>
  <si>
    <t>всего выбыло</t>
  </si>
  <si>
    <t>всего пополнений</t>
  </si>
  <si>
    <t>погибло</t>
  </si>
  <si>
    <r>
      <t xml:space="preserve">Количество пилотов, прошедших ТВД в составе полка </t>
    </r>
    <r>
      <rPr>
        <b/>
        <u val="single"/>
        <sz val="9"/>
        <rFont val="Arial"/>
        <family val="2"/>
      </rPr>
      <t>без учёта</t>
    </r>
    <r>
      <rPr>
        <sz val="9"/>
        <rFont val="Arial"/>
        <family val="2"/>
      </rPr>
      <t xml:space="preserve"> переведённых из других действующих иап</t>
    </r>
  </si>
  <si>
    <t>За время боевых действий переведено в другие части, расположенные на ТВД</t>
  </si>
  <si>
    <t>Условные обозначения :</t>
  </si>
  <si>
    <t>перевод в др.дейст.часть</t>
  </si>
  <si>
    <t>вывод с ТВД</t>
  </si>
  <si>
    <r>
      <t xml:space="preserve">67 иап </t>
    </r>
    <r>
      <rPr>
        <b/>
        <i/>
        <sz val="12"/>
        <rFont val="Arial"/>
        <family val="2"/>
      </rPr>
      <t>28-ой ИАД</t>
    </r>
  </si>
  <si>
    <t>списочный состав 67 иап на …</t>
  </si>
  <si>
    <t>в период пребывания на ТВД переведены в 67 иап из других полков Корпуса</t>
  </si>
  <si>
    <t>в период пребывания на ТВД переведены в действующий 67 иап из частей, расположенных вне ТВД</t>
  </si>
  <si>
    <t>погибших в составе 67 иап</t>
  </si>
  <si>
    <t>Количество лётчиков, выполнявших полёты в составе 67 иап на ТВД с учётом пилотов, переведённых из других действующих иап</t>
  </si>
  <si>
    <t>Мирошниченко</t>
  </si>
  <si>
    <t xml:space="preserve">Соколов В.И. </t>
  </si>
  <si>
    <t xml:space="preserve">Чернов Н.В. </t>
  </si>
  <si>
    <t xml:space="preserve">Рязанов Д. </t>
  </si>
  <si>
    <t xml:space="preserve">Клёцкин Б. </t>
  </si>
  <si>
    <t xml:space="preserve">Пронин А.И. </t>
  </si>
  <si>
    <t xml:space="preserve">Екименко Н.А. </t>
  </si>
  <si>
    <t xml:space="preserve">Илларионов В.В. </t>
  </si>
  <si>
    <t>Списочный состав 28 гвиап на 1 июля 1951. До выхода с ТВД оставалось ещё три месяца.</t>
  </si>
  <si>
    <t>в период пребывания на ТВД переведены в 28 гвиап из других полков Корпуса</t>
  </si>
  <si>
    <t>в период пребывания на ТВД переведены в действующий 28 гвиап из частей, расположенных вне ТВД</t>
  </si>
  <si>
    <t>погибших в составе 28 гвиап</t>
  </si>
  <si>
    <t>выбывших из состава полка по всем другим причинам по неполным данным</t>
  </si>
  <si>
    <t>Количество лётчиков, выполнявших полёты в составе 28 гвиап на ТВД с учётом пилотов, переведённых из других действующих иап</t>
  </si>
  <si>
    <t>Акимов</t>
  </si>
  <si>
    <t>Бесхитров</t>
  </si>
  <si>
    <t>Алексеенко</t>
  </si>
  <si>
    <t>Васильченко</t>
  </si>
  <si>
    <t>Безматерных</t>
  </si>
  <si>
    <t>Воистинных</t>
  </si>
  <si>
    <t>Бородин</t>
  </si>
  <si>
    <t>Дубинин</t>
  </si>
  <si>
    <t>Горкавенко</t>
  </si>
  <si>
    <t>Заикин</t>
  </si>
  <si>
    <t>Колядин</t>
  </si>
  <si>
    <t>Иванов</t>
  </si>
  <si>
    <t>Коробов</t>
  </si>
  <si>
    <t>Криваков</t>
  </si>
  <si>
    <t>Медведев</t>
  </si>
  <si>
    <t>Лебёдкин</t>
  </si>
  <si>
    <t>Петров</t>
  </si>
  <si>
    <t>Мотов</t>
  </si>
  <si>
    <t>Овсянников</t>
  </si>
  <si>
    <t>Сомов</t>
  </si>
  <si>
    <t>Парфёнов</t>
  </si>
  <si>
    <t>Писаненко</t>
  </si>
  <si>
    <t>Урывский</t>
  </si>
  <si>
    <t>Покрышкин</t>
  </si>
  <si>
    <t>Пронин</t>
  </si>
  <si>
    <t>Хуртин</t>
  </si>
  <si>
    <t>Рожнов</t>
  </si>
  <si>
    <t>Сосна</t>
  </si>
  <si>
    <r>
      <t xml:space="preserve">28 гвиап </t>
    </r>
    <r>
      <rPr>
        <b/>
        <i/>
        <sz val="12"/>
        <rFont val="Arial"/>
        <family val="2"/>
      </rPr>
      <t>151-ой ГвИАД</t>
    </r>
  </si>
  <si>
    <t>Сакаев</t>
  </si>
  <si>
    <t xml:space="preserve">Тирон </t>
  </si>
  <si>
    <t>таким должен быть списочный состав 72 гвиап на ….  - все не погибшие, не списанные и не преведенные в другие полки</t>
  </si>
  <si>
    <t>в период пребывания на ТВД переведены в 72 гвиап из других полков Корпуса</t>
  </si>
  <si>
    <t>в период пребывания на ТВД переведены в действующий 72 гвиап из частей, расположенных вне ТВД</t>
  </si>
  <si>
    <t>погибших в составе 72 гвиап</t>
  </si>
  <si>
    <t>Количество лётчиков, выполнявших полёты в составе 72 гвиап на ТВД с учётом пилотов, переведённых из других действующих иап</t>
  </si>
  <si>
    <t>Иванов В.С</t>
  </si>
  <si>
    <t xml:space="preserve">Соколов Б. </t>
  </si>
  <si>
    <r>
      <t xml:space="preserve">72 гвиап </t>
    </r>
    <r>
      <rPr>
        <b/>
        <i/>
        <sz val="12"/>
        <rFont val="Arial"/>
        <family val="2"/>
      </rPr>
      <t>151-ой ГвИАД</t>
    </r>
  </si>
  <si>
    <r>
      <t xml:space="preserve">списочный состав 176 гвиап на </t>
    </r>
    <r>
      <rPr>
        <b/>
        <u val="single"/>
        <sz val="10"/>
        <rFont val="Arial"/>
        <family val="2"/>
      </rPr>
      <t>…. 1952</t>
    </r>
    <r>
      <rPr>
        <b/>
        <sz val="10"/>
        <rFont val="Arial"/>
        <family val="2"/>
      </rPr>
      <t xml:space="preserve">. </t>
    </r>
  </si>
  <si>
    <t>в период пребывания на ТВД переведены в 176 гвиап из других полков Корпуса</t>
  </si>
  <si>
    <t>в период пребывания на ТВД переведены в действующий 176 гвиап из частей, расположенных вне ТВД</t>
  </si>
  <si>
    <t>погибших в составе 18 гвиап</t>
  </si>
  <si>
    <t>Количество лётчиков, выполнявших полёты в составе 176 гвиап на ТВД с учётом пилотов, переведённых из других действующих иап</t>
  </si>
  <si>
    <t xml:space="preserve">Гончаров Н.М. </t>
  </si>
  <si>
    <t>Крамаренко</t>
  </si>
  <si>
    <t xml:space="preserve">Никитченко П.Д. </t>
  </si>
  <si>
    <t>Николаев</t>
  </si>
  <si>
    <t xml:space="preserve">Родионов С.А. </t>
  </si>
  <si>
    <t xml:space="preserve">Савин С.И. </t>
  </si>
  <si>
    <r>
      <t xml:space="preserve">176 гвиап </t>
    </r>
    <r>
      <rPr>
        <b/>
        <i/>
        <sz val="12"/>
        <rFont val="Arial"/>
        <family val="2"/>
      </rPr>
      <t>324-ой ИАД</t>
    </r>
  </si>
  <si>
    <t xml:space="preserve">Фёдоров Д.М. </t>
  </si>
  <si>
    <t>в период пребывания на ТВД переведены в 196 иап из других полков Корпуса</t>
  </si>
  <si>
    <r>
      <t xml:space="preserve">в период пребывания на ТВД переведены в действующий 196 иап из частей, расположенных </t>
    </r>
    <r>
      <rPr>
        <b/>
        <u val="single"/>
        <sz val="10"/>
        <rFont val="Arial"/>
        <family val="2"/>
      </rPr>
      <t>вне</t>
    </r>
    <r>
      <rPr>
        <b/>
        <sz val="10"/>
        <rFont val="Arial"/>
        <family val="2"/>
      </rPr>
      <t xml:space="preserve"> ТВД</t>
    </r>
  </si>
  <si>
    <t>погибших в составе 196 иап</t>
  </si>
  <si>
    <t>Количество лётчиков, выполнявших полёты в составе 196 иап на ТВД с учётом пилотов, переведённых из других действующих иап</t>
  </si>
  <si>
    <t>Колпаков Н.А.</t>
  </si>
  <si>
    <t xml:space="preserve">Васильев Н.М. </t>
  </si>
  <si>
    <t>Комаров</t>
  </si>
  <si>
    <t>Муравьёв В.Г.</t>
  </si>
  <si>
    <t>Нестеренко А.А.</t>
  </si>
  <si>
    <t>Овчинников А.П.</t>
  </si>
  <si>
    <t xml:space="preserve">Зыков П.М. </t>
  </si>
  <si>
    <t xml:space="preserve">Остапенко В.Д. </t>
  </si>
  <si>
    <t>Петрянин</t>
  </si>
  <si>
    <t>Рыжков А.Д.</t>
  </si>
  <si>
    <t xml:space="preserve">Ларионов И.В. </t>
  </si>
  <si>
    <t xml:space="preserve">Савченко Б.А. </t>
  </si>
  <si>
    <t xml:space="preserve">Соболев П. </t>
  </si>
  <si>
    <t xml:space="preserve">Филиппов Е.А. </t>
  </si>
  <si>
    <r>
      <rPr>
        <b/>
        <i/>
        <sz val="12"/>
        <color indexed="10"/>
        <rFont val="Arial"/>
        <family val="2"/>
      </rPr>
      <t>196 иап</t>
    </r>
    <r>
      <rPr>
        <b/>
        <i/>
        <sz val="12"/>
        <rFont val="Arial"/>
        <family val="2"/>
      </rPr>
      <t xml:space="preserve"> 324-ой ИАД</t>
    </r>
  </si>
  <si>
    <t xml:space="preserve">Яковлев Ф.А. </t>
  </si>
  <si>
    <t>боеготовых</t>
  </si>
  <si>
    <r>
      <t xml:space="preserve">списочный состав 17 иап на </t>
    </r>
    <r>
      <rPr>
        <b/>
        <u val="single"/>
        <sz val="10"/>
        <rFont val="Arial"/>
        <family val="2"/>
      </rPr>
      <t>15 февраля 1952</t>
    </r>
    <r>
      <rPr>
        <b/>
        <sz val="10"/>
        <rFont val="Arial"/>
        <family val="2"/>
      </rPr>
      <t>. Последний БВ полк провёл 20 февраля</t>
    </r>
  </si>
  <si>
    <t>в период пребывания на ТВД переведены в 17 иап из других полков Корпуса</t>
  </si>
  <si>
    <t>в период пребывания на ТВД переведены в действующий 17 иап из частей, расположенных вне ТВД</t>
  </si>
  <si>
    <t>погибших в составе 17 иап</t>
  </si>
  <si>
    <t>Количество лётчиков, выполнявших полёты в составе 17 иап на ТВД с учётом пилотов, переведённых из других действующих иап</t>
  </si>
  <si>
    <t>Артемченко</t>
  </si>
  <si>
    <t>Благов</t>
  </si>
  <si>
    <t>Божко</t>
  </si>
  <si>
    <t>Гостюхин</t>
  </si>
  <si>
    <t>Быков</t>
  </si>
  <si>
    <t>Бычков</t>
  </si>
  <si>
    <t>Докашенко</t>
  </si>
  <si>
    <t>Корданов</t>
  </si>
  <si>
    <t>Малунов</t>
  </si>
  <si>
    <t>Масленников Б</t>
  </si>
  <si>
    <t>Масленников Н</t>
  </si>
  <si>
    <t>Мишакин</t>
  </si>
  <si>
    <t>Осипов</t>
  </si>
  <si>
    <t>Перепёлкин</t>
  </si>
  <si>
    <t>Поляничко</t>
  </si>
  <si>
    <t>Сутягин</t>
  </si>
  <si>
    <t>Хвостонцев</t>
  </si>
  <si>
    <r>
      <t xml:space="preserve">17 иап </t>
    </r>
    <r>
      <rPr>
        <b/>
        <i/>
        <sz val="12"/>
        <rFont val="Arial"/>
        <family val="2"/>
      </rPr>
      <t>303-ей ИАД</t>
    </r>
  </si>
  <si>
    <t>Широков</t>
  </si>
  <si>
    <t>Шулев</t>
  </si>
  <si>
    <t>в период пребывания на ТВД переведены в 18 гвиап из других полков Корпуса</t>
  </si>
  <si>
    <t>в период пребывания на ТВД переведены в действующий 18 гвиап из частей, расположенных вне ТВД</t>
  </si>
  <si>
    <t>Количество лётчиков, выполнявших полёты в составе 18 гвиап на ТВД с учётом пилотов, переведённых из других действующих иап</t>
  </si>
  <si>
    <r>
      <t xml:space="preserve">18 гвиап </t>
    </r>
    <r>
      <rPr>
        <b/>
        <i/>
        <sz val="12"/>
        <rFont val="Arial"/>
        <family val="2"/>
      </rPr>
      <t>303-ей ИАД</t>
    </r>
  </si>
  <si>
    <t>списочный состав 523 иап…</t>
  </si>
  <si>
    <t>в период пребывания на ТВД переведены в 523 иап из других полков Корпуса</t>
  </si>
  <si>
    <t>в период пребывания на ТВД переведены в действующий 523 иап из частей, расположенных вне ТВД</t>
  </si>
  <si>
    <t>погибших в составе 523 иап</t>
  </si>
  <si>
    <t>Количество лётчиков, выполнявших полёты в составе 523 иап на ТВД с учётом пилотов, переведённых из других действующих иап</t>
  </si>
  <si>
    <t xml:space="preserve">Ковалёв В.И. </t>
  </si>
  <si>
    <t xml:space="preserve">Пономарёв М.С. </t>
  </si>
  <si>
    <t xml:space="preserve">Попов В.П. </t>
  </si>
  <si>
    <r>
      <t xml:space="preserve">523 иап </t>
    </r>
    <r>
      <rPr>
        <b/>
        <i/>
        <sz val="12"/>
        <rFont val="Arial"/>
        <family val="2"/>
      </rPr>
      <t>303-ей ИАД</t>
    </r>
  </si>
  <si>
    <t xml:space="preserve">Яковлев И.И. </t>
  </si>
  <si>
    <t>списочный состав 139 гвиап на …</t>
  </si>
  <si>
    <t>в период пребывания на ТВД переведены в 139 гвиап из других полков Корпуса</t>
  </si>
  <si>
    <t>в период пребывания на ТВД переведены в действующий 139 гвиап из частей, расположенных вне ТВД</t>
  </si>
  <si>
    <t>погибших в составе 139 гвиап</t>
  </si>
  <si>
    <t>Количество лётчиков, выполнявших полёты в составе 139 гвиап на ТВД с учётом пилотов, переведённых из других действующих иап</t>
  </si>
  <si>
    <r>
      <t xml:space="preserve">139 гвиап </t>
    </r>
    <r>
      <rPr>
        <b/>
        <i/>
        <sz val="12"/>
        <rFont val="Arial"/>
        <family val="2"/>
      </rPr>
      <t>28-ой ИАД</t>
    </r>
  </si>
  <si>
    <t xml:space="preserve">Кутняков Н.П. </t>
  </si>
  <si>
    <t xml:space="preserve">Зайцев П.Н. </t>
  </si>
  <si>
    <t xml:space="preserve">Петров С.П. </t>
  </si>
  <si>
    <t xml:space="preserve">Крылов С.П. </t>
  </si>
  <si>
    <t xml:space="preserve">Колесниченко Н.А. </t>
  </si>
  <si>
    <t xml:space="preserve">Мухин Н. </t>
  </si>
  <si>
    <t xml:space="preserve">Морозов Н. </t>
  </si>
  <si>
    <t>Кутняков И.П.</t>
  </si>
  <si>
    <t>Буланов И.А.</t>
  </si>
  <si>
    <t xml:space="preserve">Мирошниченко Д.Г. </t>
  </si>
  <si>
    <t>Мухин Б.А.</t>
  </si>
  <si>
    <t xml:space="preserve">Мухин Б.А. </t>
  </si>
  <si>
    <t>Щеголев Л.Д.</t>
  </si>
  <si>
    <t>Пронин Н.Г.</t>
  </si>
  <si>
    <t>Грачёв М.Ф.</t>
  </si>
  <si>
    <t>Акимов А.И.</t>
  </si>
  <si>
    <t>Акимов Ю.И</t>
  </si>
  <si>
    <t>Савинов Ю.П.</t>
  </si>
  <si>
    <r>
      <t xml:space="preserve">29 гвиап </t>
    </r>
    <r>
      <rPr>
        <b/>
        <i/>
        <sz val="12"/>
        <rFont val="Arial"/>
        <family val="2"/>
      </rPr>
      <t>50-ой ИАД</t>
    </r>
  </si>
  <si>
    <t>списочный состав 29 гвиап на …</t>
  </si>
  <si>
    <r>
      <t xml:space="preserve">177 иап </t>
    </r>
    <r>
      <rPr>
        <b/>
        <i/>
        <sz val="12"/>
        <rFont val="Arial"/>
        <family val="2"/>
      </rPr>
      <t>50-ой ИАД</t>
    </r>
  </si>
  <si>
    <t>в период пребывания на ТВД переведены в 29 гвиап из других полков Корпуса</t>
  </si>
  <si>
    <t>в период пребывания на ТВД переведены в действующий 29 гвиап из частей, расположенных вне ТВД</t>
  </si>
  <si>
    <t>погибших в составе 29 гвиап</t>
  </si>
  <si>
    <t>Количество лётчиков, выполнявших полёты в составе 29 гвиап на ТВД с учётом пилотов, переведённых из других действующих иап</t>
  </si>
  <si>
    <t>в период пребывания на ТВД переведены в 177 иап из других полков Корпуса</t>
  </si>
  <si>
    <t>в период пребывания на ТВД переведены в действующий 177 иап из частей, расположенных вне ТВД</t>
  </si>
  <si>
    <t>погибших в составе 177 иап</t>
  </si>
  <si>
    <t>Количество лётчиков, выполнявших полёты в составе 177 иап на ТВД с учётом пилотов, переведённых из других действующих иап</t>
  </si>
  <si>
    <t>Орлов П.И.</t>
  </si>
  <si>
    <t>Лазарев Н.Н.</t>
  </si>
  <si>
    <t>Любимов М.</t>
  </si>
  <si>
    <t>Чумаков Г.П.</t>
  </si>
  <si>
    <t>Петров Н.Н.</t>
  </si>
  <si>
    <t>Андрианов А.Ф.</t>
  </si>
  <si>
    <t>Павленко П.А.</t>
  </si>
  <si>
    <t>Рыжов А.Д.</t>
  </si>
  <si>
    <t>Федосеев М.В.</t>
  </si>
  <si>
    <t>Поляков С.М.</t>
  </si>
  <si>
    <t>Бондаренко В.</t>
  </si>
  <si>
    <t>Дударев</t>
  </si>
  <si>
    <t>Румянцев К.В.</t>
  </si>
  <si>
    <t>Кобзев В.П.</t>
  </si>
  <si>
    <t>Михайлов П.М.</t>
  </si>
  <si>
    <t>Воробьёв Н.Е.</t>
  </si>
  <si>
    <t>Савельев А.А.</t>
  </si>
  <si>
    <t>Терентьев В.</t>
  </si>
  <si>
    <t>Сычёв В.Н.</t>
  </si>
  <si>
    <t>Попов И.В.</t>
  </si>
  <si>
    <t xml:space="preserve">Гришечкин А.П. </t>
  </si>
  <si>
    <t>Муравьёв В.И.</t>
  </si>
  <si>
    <t>Николаев Г.А.</t>
  </si>
  <si>
    <t>Овчинников М.Д.</t>
  </si>
  <si>
    <t>Соболев А.А.</t>
  </si>
  <si>
    <t>Степанов В.И.</t>
  </si>
  <si>
    <t>Тарасов Д.Ф.</t>
  </si>
  <si>
    <t>Тимофеев В.М.</t>
  </si>
  <si>
    <t>Филиппов А.В.</t>
  </si>
  <si>
    <t>Филимонов В.П.</t>
  </si>
  <si>
    <t>Фролов Ю.Г.</t>
  </si>
  <si>
    <t>Мартьянов И.В.</t>
  </si>
  <si>
    <t>Макаров В.Н.</t>
  </si>
  <si>
    <t xml:space="preserve">Анисимов В.В. </t>
  </si>
  <si>
    <t>Антонов П.Н.</t>
  </si>
  <si>
    <t>Боровков В.Д.</t>
  </si>
  <si>
    <t>Васильченко Н.</t>
  </si>
  <si>
    <t>Медведев Ф.В.</t>
  </si>
  <si>
    <t>Петров К.А.</t>
  </si>
  <si>
    <t>Волков А.И.</t>
  </si>
  <si>
    <t>Герасименко Н.И.</t>
  </si>
  <si>
    <t>Горохов Н.Е.</t>
  </si>
  <si>
    <t>Григорьев Г.А.</t>
  </si>
  <si>
    <t>Дьяченко Г.Х.</t>
  </si>
  <si>
    <t>Калмыков В.Ф.</t>
  </si>
  <si>
    <t>Капранов А.И.</t>
  </si>
  <si>
    <t>Капранов Г.Ф.</t>
  </si>
  <si>
    <t>Никулин П.Ф.</t>
  </si>
  <si>
    <t>Кириченко С.Л.</t>
  </si>
  <si>
    <t>Конев В.А.</t>
  </si>
  <si>
    <t>Кузнецов Н.К.</t>
  </si>
  <si>
    <t>Лавров И.А.</t>
  </si>
  <si>
    <t>Леонов В.В.</t>
  </si>
  <si>
    <t>Некрасов Н.А.</t>
  </si>
  <si>
    <t>Новиков Н.</t>
  </si>
  <si>
    <t>Родионов А.</t>
  </si>
  <si>
    <t>Самойлов Д.А.</t>
  </si>
  <si>
    <t>Соловьёв М.Б.</t>
  </si>
  <si>
    <t>Сорокин Н.А.</t>
  </si>
  <si>
    <t>Спиридонов Б.И.</t>
  </si>
  <si>
    <t>Степанов А.</t>
  </si>
  <si>
    <t>Коваленко Н.Г.</t>
  </si>
  <si>
    <t>Суслов В.Е.</t>
  </si>
  <si>
    <t>Сухов А.И.</t>
  </si>
  <si>
    <t>Тимофеев Г.В.</t>
  </si>
  <si>
    <t>Трофимов Н.Л.</t>
  </si>
  <si>
    <t>Трефилов А.П.</t>
  </si>
  <si>
    <t>Фомин М.Я.</t>
  </si>
  <si>
    <t>Харитонов А.Т.</t>
  </si>
  <si>
    <t>Харитонов П.М.</t>
  </si>
  <si>
    <t>Меньшиков А.П.</t>
  </si>
  <si>
    <t>Алексеенко А.Я.</t>
  </si>
  <si>
    <t>Жемчугов П.Н.</t>
  </si>
  <si>
    <t>Поливода Н.Е.</t>
  </si>
  <si>
    <t>Ломакин В.Ф.</t>
  </si>
  <si>
    <t>Гришаков И.Е.</t>
  </si>
  <si>
    <t>Подгорный Н.И.</t>
  </si>
  <si>
    <t>Куприк С.С.</t>
  </si>
  <si>
    <t>Иванец Я.В.</t>
  </si>
  <si>
    <t>Черноглазов И.Н.</t>
  </si>
  <si>
    <t xml:space="preserve">Заривчацкий Г. </t>
  </si>
  <si>
    <t>Златин П.А.</t>
  </si>
  <si>
    <t>Изотиков (67 иап)</t>
  </si>
  <si>
    <t>Евдокименко (67 иап)</t>
  </si>
  <si>
    <t>Зорин Д.Г.</t>
  </si>
  <si>
    <t>Сальников Д.М.</t>
  </si>
  <si>
    <t>Толкачёв П.Д.</t>
  </si>
  <si>
    <t>Бочьков Б.В.</t>
  </si>
  <si>
    <t>Казак С.Н.</t>
  </si>
  <si>
    <t>Стулов А.И.</t>
  </si>
  <si>
    <t>Жданович А.А.</t>
  </si>
  <si>
    <t>Калугин С.Н.</t>
  </si>
  <si>
    <t>Санников Н.И.</t>
  </si>
  <si>
    <t>Болотин М.И.</t>
  </si>
  <si>
    <t>Лаухин А.А.</t>
  </si>
  <si>
    <t>Харьковский Г.И.</t>
  </si>
  <si>
    <t>Какурин И.И.</t>
  </si>
  <si>
    <t>Кустов П.Л.</t>
  </si>
  <si>
    <t>Пахомов В.В.</t>
  </si>
  <si>
    <t>Таршинов А.И.</t>
  </si>
  <si>
    <t>Красников В.В.</t>
  </si>
  <si>
    <t>Пожарицкий В.</t>
  </si>
  <si>
    <t>Пасько Н.Ф.</t>
  </si>
  <si>
    <t>Булаев В.</t>
  </si>
  <si>
    <t>Житьков Л.К.</t>
  </si>
  <si>
    <t>Кумонаев С.П.</t>
  </si>
  <si>
    <t>Берсенев В.Ф.</t>
  </si>
  <si>
    <t>Касьянов И.В.</t>
  </si>
  <si>
    <t>Вирич Д.В.</t>
  </si>
  <si>
    <t>Келейников Ю.Я.</t>
  </si>
  <si>
    <t>Науменко С.И.</t>
  </si>
  <si>
    <t>Володкин С.И.</t>
  </si>
  <si>
    <t>Богатырёв И.Ф.</t>
  </si>
  <si>
    <t>Дердиенко Н.Н.</t>
  </si>
  <si>
    <t>Рязанов А.Д.</t>
  </si>
  <si>
    <t>Гречко И.Ф.</t>
  </si>
  <si>
    <t>Гребёнкин Г.М.</t>
  </si>
  <si>
    <t>Минин К.В.</t>
  </si>
  <si>
    <t>Сериков Н.Н.</t>
  </si>
  <si>
    <t>Крымский В.Н.</t>
  </si>
  <si>
    <t>Введенский Л.П.</t>
  </si>
  <si>
    <t>Крец М.П.</t>
  </si>
  <si>
    <t>Глинский Ю.И.</t>
  </si>
  <si>
    <t>Курносов А.К.</t>
  </si>
  <si>
    <t>Юркевич И.И.</t>
  </si>
  <si>
    <t>Перекрест А.И.</t>
  </si>
  <si>
    <t>Жандаров Н.М.</t>
  </si>
  <si>
    <t>Сотников Ю.П.</t>
  </si>
  <si>
    <t>Андрюшин М.Г.</t>
  </si>
  <si>
    <t>Гречишко И.А.</t>
  </si>
  <si>
    <t>Захарцев М.</t>
  </si>
  <si>
    <t>Акуленко С.М.</t>
  </si>
  <si>
    <t>Беликов Д.К.</t>
  </si>
  <si>
    <t>Клещёв Ф.В.</t>
  </si>
  <si>
    <t>Курушин В.П.</t>
  </si>
  <si>
    <t>Кормилкин Г.К.</t>
  </si>
  <si>
    <t>Тищенко В.К.</t>
  </si>
  <si>
    <t>Барсегян С.А.</t>
  </si>
  <si>
    <t>Рябов П.</t>
  </si>
  <si>
    <t>Симатов А.В.</t>
  </si>
  <si>
    <t>Дейнега В.Ф.</t>
  </si>
  <si>
    <t>Зуб А.А.</t>
  </si>
  <si>
    <t>Гущин С.И.</t>
  </si>
  <si>
    <t>Забавин М.А.</t>
  </si>
  <si>
    <t>Агуреев Ф.Ф.</t>
  </si>
  <si>
    <t>Безуглов И.</t>
  </si>
  <si>
    <t>Довгаль Е.</t>
  </si>
  <si>
    <t>Мелешкин Б.</t>
  </si>
  <si>
    <t>Охримец Н.Я.</t>
  </si>
  <si>
    <t>Колядин В.И.</t>
  </si>
  <si>
    <t>Скляров М.П.</t>
  </si>
  <si>
    <t>Бородин Л.Т.</t>
  </si>
  <si>
    <t>Диваков Л.А.</t>
  </si>
  <si>
    <t>Сосна Б.А.</t>
  </si>
  <si>
    <t>Гордеев И.И.</t>
  </si>
  <si>
    <t>Шабовта Н.И.</t>
  </si>
  <si>
    <t>Соков В.П.</t>
  </si>
  <si>
    <t>Безматерных А.И.</t>
  </si>
  <si>
    <t>Антонов (28 гвиап)</t>
  </si>
  <si>
    <t>Лебёдкин Б.А.</t>
  </si>
  <si>
    <t>Насонов М.П.</t>
  </si>
  <si>
    <t>Гаркавенко И.И.</t>
  </si>
  <si>
    <t>Писаненко Н.Р.</t>
  </si>
  <si>
    <t>Рожнов А.А.</t>
  </si>
  <si>
    <t>Кривулин А.</t>
  </si>
  <si>
    <t>Коробов С.И.</t>
  </si>
  <si>
    <t>Овсянников П.Б.</t>
  </si>
  <si>
    <t>Криваков И.Ф.</t>
  </si>
  <si>
    <t>Парфёнов А.И.</t>
  </si>
  <si>
    <t>Мотов Н.Н.</t>
  </si>
  <si>
    <t>Покрышкин В.И.</t>
  </si>
  <si>
    <t>Черемнов (28 гвиап)</t>
  </si>
  <si>
    <t>Бушмелев В.Ф.</t>
  </si>
  <si>
    <t>Монахов В.Г.</t>
  </si>
  <si>
    <t>Мосяж А.А.</t>
  </si>
  <si>
    <t>Щербо П.М.</t>
  </si>
  <si>
    <t>Никифоров (28 гвиап)</t>
  </si>
  <si>
    <t>Воистинных В.А.</t>
  </si>
  <si>
    <t>Хуртин В.А.</t>
  </si>
  <si>
    <t xml:space="preserve">Тирон А.А, </t>
  </si>
  <si>
    <t>Андриенко Н.П.</t>
  </si>
  <si>
    <t>Кутоманов И.С.</t>
  </si>
  <si>
    <t>Химченко И.М.</t>
  </si>
  <si>
    <t>Урывский В.В.</t>
  </si>
  <si>
    <t>Дубинин А.А.</t>
  </si>
  <si>
    <t>Сокаев А.А.</t>
  </si>
  <si>
    <t>Сомов (28 гвиап)</t>
  </si>
  <si>
    <t>Иванов (28 гвиап)</t>
  </si>
  <si>
    <t>Астаповский А.А.</t>
  </si>
  <si>
    <t>Зиборов В.Н.</t>
  </si>
  <si>
    <t>Уваров М.А.</t>
  </si>
  <si>
    <t>Стройков Н.В.</t>
  </si>
  <si>
    <t>Володин В.И.</t>
  </si>
  <si>
    <t>Казначеев М.Н.</t>
  </si>
  <si>
    <t>Косолапов Ю.Н.</t>
  </si>
  <si>
    <t>Гуц И.А.</t>
  </si>
  <si>
    <t>Чиж Ф.В.</t>
  </si>
  <si>
    <t>Санин А.Е.</t>
  </si>
  <si>
    <t>Бордун А.З.</t>
  </si>
  <si>
    <t>Логачёв М.С.</t>
  </si>
  <si>
    <t>Дубровин В.М.</t>
  </si>
  <si>
    <t>Дымченко Л.М.</t>
  </si>
  <si>
    <t>Хоминич С.Ф.</t>
  </si>
  <si>
    <t>Есюнин Д.З.</t>
  </si>
  <si>
    <t xml:space="preserve">Бушмелёв В.Ф. </t>
  </si>
  <si>
    <t>Зеленин И.М.</t>
  </si>
  <si>
    <t>Афонин В.П.</t>
  </si>
  <si>
    <t>Куманаев С.П.</t>
  </si>
  <si>
    <t>Завадский Г.Г.</t>
  </si>
  <si>
    <t>Кошель А.С.</t>
  </si>
  <si>
    <t>Шеберстов К.Я.</t>
  </si>
  <si>
    <t>Гуляев Ф.И.</t>
  </si>
  <si>
    <t>Субботин С.П.</t>
  </si>
  <si>
    <t>Гесь Г.И.</t>
  </si>
  <si>
    <t>Милаушкин П.С.</t>
  </si>
  <si>
    <t>Васько А.Ф.</t>
  </si>
  <si>
    <t>Крамаренко С,М.</t>
  </si>
  <si>
    <t>Гоголев А.П.</t>
  </si>
  <si>
    <t>Лазутин И.В.</t>
  </si>
  <si>
    <t>Рейтаровский Б.Г.</t>
  </si>
  <si>
    <t>Слабкин Ф.В.</t>
  </si>
  <si>
    <t>Мурашёв В.Г.</t>
  </si>
  <si>
    <t>Сучков И.А.</t>
  </si>
  <si>
    <t>Щипицин А.Л.</t>
  </si>
  <si>
    <t>Яблоков И.А.</t>
  </si>
  <si>
    <t>Плиткин А.А.</t>
  </si>
  <si>
    <t>Головачёв А.Ф.</t>
  </si>
  <si>
    <t>Негодяев В.Ф.</t>
  </si>
  <si>
    <t>Вердыш А.П.</t>
  </si>
  <si>
    <t>Образцов Б.А.</t>
  </si>
  <si>
    <t>Шанин В.С.</t>
  </si>
  <si>
    <t>Зюзь И.А.</t>
  </si>
  <si>
    <t>Кравцов Н.П.</t>
  </si>
  <si>
    <t>Вишняков С.Ф.</t>
  </si>
  <si>
    <t>Вороной Д.Я.</t>
  </si>
  <si>
    <t>Мороз Н.К.</t>
  </si>
  <si>
    <t>Есипко А.И.</t>
  </si>
  <si>
    <t>Феоктистов Н.А.</t>
  </si>
  <si>
    <t>Гармашов Н.А.</t>
  </si>
  <si>
    <t>Гулый Н.Н.</t>
  </si>
  <si>
    <t>Фисенко Н.П.</t>
  </si>
  <si>
    <t>Дегтярёв (176 гвиап)</t>
  </si>
  <si>
    <t>Зубакин Ф.А.</t>
  </si>
  <si>
    <t>Сидельников В.А.</t>
  </si>
  <si>
    <t>Сердюк Н.К.</t>
  </si>
  <si>
    <t>Пепеляев Е.Г.</t>
  </si>
  <si>
    <t>Пронин М.П.</t>
  </si>
  <si>
    <t>Кирисов Н.К.</t>
  </si>
  <si>
    <t>Антипов Н.А.</t>
  </si>
  <si>
    <t>Ткацкий П.Ф.</t>
  </si>
  <si>
    <t>Иванов Л.Н,</t>
  </si>
  <si>
    <t>Фукин В.Н.</t>
  </si>
  <si>
    <t>Кочегаров А.М.</t>
  </si>
  <si>
    <t>Андрушко Н.Е.</t>
  </si>
  <si>
    <t>Горшков А.Ф.</t>
  </si>
  <si>
    <t>Бокач Б.В.</t>
  </si>
  <si>
    <t>Назаркин В.А.</t>
  </si>
  <si>
    <t>Абакумов Б.С.</t>
  </si>
  <si>
    <t>Литвинюк А.Д.</t>
  </si>
  <si>
    <t>Пупко А.И.</t>
  </si>
  <si>
    <t>Вермин Н.Н.</t>
  </si>
  <si>
    <t>Локтев Г.А.</t>
  </si>
  <si>
    <t>Шеламонов Н.К.</t>
  </si>
  <si>
    <t>Гриб П.Г.</t>
  </si>
  <si>
    <t>Самусин Е.Н.</t>
  </si>
  <si>
    <t>Сосковец П.А.</t>
  </si>
  <si>
    <t>Алфеев В.И.</t>
  </si>
  <si>
    <t>Шебанов Ф.А.</t>
  </si>
  <si>
    <t>Достоевский А.М.</t>
  </si>
  <si>
    <t>Иовлев П.Г.</t>
  </si>
  <si>
    <t>Митусов А.И.</t>
  </si>
  <si>
    <t>Иштокин В.И.</t>
  </si>
  <si>
    <t>Тирон А.Ф.</t>
  </si>
  <si>
    <t>Рудько А.И.</t>
  </si>
  <si>
    <t>Травин А.Ф.</t>
  </si>
  <si>
    <t>Юшин Ф.Т.</t>
  </si>
  <si>
    <t>Боровков М.И.</t>
  </si>
  <si>
    <t>Заплавнев И.М.</t>
  </si>
  <si>
    <t>Рибас Н.Т.</t>
  </si>
  <si>
    <t>Комаров (196 иап)</t>
  </si>
  <si>
    <t>Шарохин М.А.</t>
  </si>
  <si>
    <t>Божко А.Т.</t>
  </si>
  <si>
    <t>Корданов Б.А.</t>
  </si>
  <si>
    <t>Шестопалов В.Н.</t>
  </si>
  <si>
    <t>Малунов Ф.Г.</t>
  </si>
  <si>
    <t>Хрисанов Р.В.</t>
  </si>
  <si>
    <t>Белостоцкий А.Е.</t>
  </si>
  <si>
    <t>Сморчков А.П.</t>
  </si>
  <si>
    <t>Оськин Д.П.</t>
  </si>
  <si>
    <t>Мазнев А.Ф.</t>
  </si>
  <si>
    <t>Скидан А.Д.</t>
  </si>
  <si>
    <t>Сохань В.А.</t>
  </si>
  <si>
    <t>Калюжный А.А.</t>
  </si>
  <si>
    <t>Щукин Л.К.</t>
  </si>
  <si>
    <t>Свинтицкий А.А.</t>
  </si>
  <si>
    <t>Агалаков Н.В.</t>
  </si>
  <si>
    <t>Акатов Н.В.</t>
  </si>
  <si>
    <t>Даниленко Н.Н.</t>
  </si>
  <si>
    <t>Шалев В.Н.</t>
  </si>
  <si>
    <t>Калинеев П.Н.</t>
  </si>
  <si>
    <t>Калинцев Н.П.</t>
  </si>
  <si>
    <t>Колпиков С.Т.</t>
  </si>
  <si>
    <t>Гаврильченко Н.С.</t>
  </si>
  <si>
    <t>Корниенко Н.Л.</t>
  </si>
  <si>
    <t>Малашин Ф.М.</t>
  </si>
  <si>
    <t>Шавша И.И.</t>
  </si>
  <si>
    <t>Капитонов Л.Н.</t>
  </si>
  <si>
    <t>Агеев Н.А.</t>
  </si>
  <si>
    <t>Стельмах Е.И.</t>
  </si>
  <si>
    <t>Хвостов М.Д.</t>
  </si>
  <si>
    <t>Шабанов В.С.</t>
  </si>
  <si>
    <t>Бабонин Н.В.</t>
  </si>
  <si>
    <t>Агранович Е.Н.</t>
  </si>
  <si>
    <t>Артемченко С.С.</t>
  </si>
  <si>
    <t>Котов Н.К.</t>
  </si>
  <si>
    <t>Алёхин И.М.</t>
  </si>
  <si>
    <t>Башлыков В.И.</t>
  </si>
  <si>
    <t>Анкилов В.Ф.</t>
  </si>
  <si>
    <t>Благов В.А.</t>
  </si>
  <si>
    <t>Щербаков М.Н.</t>
  </si>
  <si>
    <t>Быков А.В.</t>
  </si>
  <si>
    <t>Бычков С.С.</t>
  </si>
  <si>
    <t>Волков Н.С.</t>
  </si>
  <si>
    <t>Гостюхин П.П.</t>
  </si>
  <si>
    <t>Воробьёв И.В.</t>
  </si>
  <si>
    <t>Докашенко Н.Г.</t>
  </si>
  <si>
    <t>Зеленов Н.А.</t>
  </si>
  <si>
    <t>Иванов С.Г.</t>
  </si>
  <si>
    <t>Комаров А.А.</t>
  </si>
  <si>
    <t>Крамаренко Н.Н.</t>
  </si>
  <si>
    <t>Кухмаков Б.Д.</t>
  </si>
  <si>
    <t>Масленников Б.В.</t>
  </si>
  <si>
    <t>Масленников Н.И.</t>
  </si>
  <si>
    <t>Маслий Н.В.</t>
  </si>
  <si>
    <t>Мирошниченко Н.Ф.</t>
  </si>
  <si>
    <t>Мишакин Н.П.</t>
  </si>
  <si>
    <t>Николаев А.Н.</t>
  </si>
  <si>
    <t>Осипов М.Ф.</t>
  </si>
  <si>
    <t>Морозов И.Н.</t>
  </si>
  <si>
    <t>Перепёлкин Н.Я.</t>
  </si>
  <si>
    <t>Полищук И.Ф.</t>
  </si>
  <si>
    <t>Поляничко Д.Л.</t>
  </si>
  <si>
    <t>Пономарёв М.С.</t>
  </si>
  <si>
    <t>Паршиков И.С.</t>
  </si>
  <si>
    <t>Пулов Г.И.</t>
  </si>
  <si>
    <t>Савченко Н.А.</t>
  </si>
  <si>
    <t>Сутягин Н.В.</t>
  </si>
  <si>
    <t>Тихонов Б.Е.</t>
  </si>
  <si>
    <t>Фокин Г.Т.</t>
  </si>
  <si>
    <t>Чугунов И.А.</t>
  </si>
  <si>
    <t>Хвостанцев В.М.</t>
  </si>
  <si>
    <t>Чернозёмов А.Г.</t>
  </si>
  <si>
    <t>Широков А.С.</t>
  </si>
  <si>
    <t>Шулев В.Ф.</t>
  </si>
  <si>
    <t>Останков А.А.</t>
  </si>
  <si>
    <t>Шулятьев А.И.</t>
  </si>
  <si>
    <t>Сапожников Б.П.</t>
  </si>
  <si>
    <t>Горский И.А.</t>
  </si>
  <si>
    <t>Востинных В.А.</t>
  </si>
  <si>
    <t>Тужилкин В.П.</t>
  </si>
  <si>
    <t>Устюжанинов Ю.А.</t>
  </si>
  <si>
    <t>Батуров А.И.</t>
  </si>
  <si>
    <t>Молев А.И.</t>
  </si>
  <si>
    <t>Дурнов В.Н.</t>
  </si>
  <si>
    <t>Кондрашёв В.Т.</t>
  </si>
  <si>
    <t>Карасёв А.Н.</t>
  </si>
  <si>
    <t>Охай Г.У.</t>
  </si>
  <si>
    <t>Павловский П.П.</t>
  </si>
  <si>
    <t>Бахаев С.А.</t>
  </si>
  <si>
    <t>Мазилов Д.В.</t>
  </si>
  <si>
    <t>Суровикин В.И.</t>
  </si>
  <si>
    <t>Шаталов Г.Т.</t>
  </si>
  <si>
    <t>Рыбалко И.А.</t>
  </si>
  <si>
    <t>Разорвин Н.П.</t>
  </si>
  <si>
    <t>Тюляев И.И.</t>
  </si>
  <si>
    <t>Митрофанов Н.И.</t>
  </si>
  <si>
    <t>Пруссов Е.Н.</t>
  </si>
  <si>
    <t>Сухинин Н.И.</t>
  </si>
  <si>
    <t>Зыков М.А.</t>
  </si>
  <si>
    <t>Литвиновский А.А.</t>
  </si>
  <si>
    <t>Свистун Г.К.</t>
  </si>
  <si>
    <t>Силкин В.Е.</t>
  </si>
  <si>
    <t>Шеварёв А.М.</t>
  </si>
  <si>
    <t>Чуркин П.З.</t>
  </si>
  <si>
    <t>Красавцев Ю.И.</t>
  </si>
  <si>
    <t>Москвичёв С.З.</t>
  </si>
  <si>
    <t>Шальнов К.Т.</t>
  </si>
  <si>
    <t>Обухов А.А.</t>
  </si>
  <si>
    <t>Семененко И.К.</t>
  </si>
  <si>
    <t>Паршуков П.И.</t>
  </si>
  <si>
    <t>Крупчатников С.Д.</t>
  </si>
  <si>
    <t>Синельников Б.Л.</t>
  </si>
  <si>
    <t>Романьков В.Т.</t>
  </si>
  <si>
    <t>Брагинец (523 иап)</t>
  </si>
  <si>
    <t>Сентюрин (523 иап)</t>
  </si>
  <si>
    <t>Бесхитров (28 гвиап)</t>
  </si>
  <si>
    <t>Заикин (28 гвиап)</t>
  </si>
  <si>
    <t>списочный состав 177 иап на …</t>
  </si>
  <si>
    <t>погибших в составе 176 гвиап</t>
  </si>
  <si>
    <t>списочный состав 16 иап…</t>
  </si>
  <si>
    <t>в период пребывания на ТВД переведены в 16 иап из других полков Корпуса</t>
  </si>
  <si>
    <t>в период пребывания на ТВД переведены в действующий 16 иап из частей, расположенных вне ТВД</t>
  </si>
  <si>
    <t>погибших в составе 16 иап</t>
  </si>
  <si>
    <t>Количество лётчиков, выполнявших полёты в составе 16 иап на ТВД с учётом пилотов, переведённых из других действующих иап</t>
  </si>
  <si>
    <t xml:space="preserve">Абрамов В.М. </t>
  </si>
  <si>
    <t>Башман А.Т.</t>
  </si>
  <si>
    <t>Бондарев П.Г</t>
  </si>
  <si>
    <t xml:space="preserve">Бойцов А.С. </t>
  </si>
  <si>
    <t>Бурлаков Е.</t>
  </si>
  <si>
    <t xml:space="preserve">Власов В.В. </t>
  </si>
  <si>
    <t xml:space="preserve">Глушич А.Ф. </t>
  </si>
  <si>
    <t xml:space="preserve">Вьюник Г.К. </t>
  </si>
  <si>
    <t>Давыдов А.Б.</t>
  </si>
  <si>
    <t xml:space="preserve">Ендаков В.М. </t>
  </si>
  <si>
    <t xml:space="preserve">Журавлёв П.К. </t>
  </si>
  <si>
    <t>Катулин В.И.</t>
  </si>
  <si>
    <t xml:space="preserve">Затыкин В.И. </t>
  </si>
  <si>
    <t>Кузнецов Н.С.</t>
  </si>
  <si>
    <t xml:space="preserve">Зенов Г.К. </t>
  </si>
  <si>
    <t>Лапин Ю.</t>
  </si>
  <si>
    <t xml:space="preserve">Зинченко Н.Д. </t>
  </si>
  <si>
    <t>Малин С.</t>
  </si>
  <si>
    <t xml:space="preserve">Иванов А.Н. </t>
  </si>
  <si>
    <t>Онищенко М.</t>
  </si>
  <si>
    <t xml:space="preserve">Каздоба М.Н. </t>
  </si>
  <si>
    <t>Павлюченко В.</t>
  </si>
  <si>
    <t xml:space="preserve">Кожевников А.П. </t>
  </si>
  <si>
    <t>Петров Л.</t>
  </si>
  <si>
    <t xml:space="preserve">Косиков Г.А. </t>
  </si>
  <si>
    <t>Пономарёв В.</t>
  </si>
  <si>
    <t xml:space="preserve">Кузнецов Н.Ф. </t>
  </si>
  <si>
    <t>Феоктистов Г.</t>
  </si>
  <si>
    <t xml:space="preserve">Левин А.Г. </t>
  </si>
  <si>
    <t>Шолохов Е.</t>
  </si>
  <si>
    <t xml:space="preserve">Лузин М.Я. </t>
  </si>
  <si>
    <t>Шулешко</t>
  </si>
  <si>
    <t xml:space="preserve">Манушков А.И. </t>
  </si>
  <si>
    <t>Язев С.С.</t>
  </si>
  <si>
    <t xml:space="preserve">Минервин П.В. </t>
  </si>
  <si>
    <t>Молодцов А.А</t>
  </si>
  <si>
    <t xml:space="preserve">Наумов Н.И. </t>
  </si>
  <si>
    <t xml:space="preserve">Олейник Г.В. </t>
  </si>
  <si>
    <t xml:space="preserve">Пашков В.Д. </t>
  </si>
  <si>
    <t xml:space="preserve">Перемитин </t>
  </si>
  <si>
    <r>
      <t xml:space="preserve">16 иап </t>
    </r>
    <r>
      <rPr>
        <b/>
        <i/>
        <sz val="12"/>
        <rFont val="Arial"/>
        <family val="2"/>
      </rPr>
      <t>97-ой ИАД</t>
    </r>
  </si>
  <si>
    <t xml:space="preserve">Савинов Е.П. </t>
  </si>
  <si>
    <t>Селезнёв, 16 иап</t>
  </si>
  <si>
    <t xml:space="preserve">Тарзудин А.П. </t>
  </si>
  <si>
    <t xml:space="preserve">Токарев С.С. </t>
  </si>
  <si>
    <t xml:space="preserve">Толубенский Л. </t>
  </si>
  <si>
    <t xml:space="preserve">Троицкий И.И. </t>
  </si>
  <si>
    <t>Харитонов, к-н, КЗ</t>
  </si>
  <si>
    <t>Харламов, 16 иап</t>
  </si>
  <si>
    <t xml:space="preserve">Чиврагов А.И. </t>
  </si>
  <si>
    <t xml:space="preserve">Шершаков В.Н. </t>
  </si>
  <si>
    <t xml:space="preserve">Щипалович В.А. </t>
  </si>
  <si>
    <t>в период пребывания на ТВД переведены в 148 гвиап из других полков Корпуса</t>
  </si>
  <si>
    <t>в период пребывания на ТВД переведены в действующий 148 гвиап из частей, расположенных вне ТВД</t>
  </si>
  <si>
    <t>погибших в составе 148 гвиап</t>
  </si>
  <si>
    <t>Количество лётчиков, выполнявших полёты в составе 148 гвиап на ТВД с учётом пилотов, переведённых из других действующих иап</t>
  </si>
  <si>
    <t xml:space="preserve">Аверин М.А. </t>
  </si>
  <si>
    <t>Минервин П.В.</t>
  </si>
  <si>
    <t>Аликов В.С.</t>
  </si>
  <si>
    <t xml:space="preserve">Балабайкин А.М. </t>
  </si>
  <si>
    <t>Басалаев П.</t>
  </si>
  <si>
    <t xml:space="preserve">Башман А.Т. </t>
  </si>
  <si>
    <t>Богданов П.М.</t>
  </si>
  <si>
    <t xml:space="preserve">Бурдин В.П. </t>
  </si>
  <si>
    <t xml:space="preserve">Гурин В.Т. </t>
  </si>
  <si>
    <t xml:space="preserve">Дацко Б.Г. </t>
  </si>
  <si>
    <t>Васильев (148 гвиап)</t>
  </si>
  <si>
    <t xml:space="preserve">Дорошенко П.А. </t>
  </si>
  <si>
    <t>Гладышев (148 гвиап)</t>
  </si>
  <si>
    <t xml:space="preserve">Дубино П.С. </t>
  </si>
  <si>
    <t>Карпенко (148 гвиап)</t>
  </si>
  <si>
    <t xml:space="preserve">Дудниченко В.М. </t>
  </si>
  <si>
    <t>Козлов (148 гвиап)</t>
  </si>
  <si>
    <t xml:space="preserve">Замарашкин В.И. </t>
  </si>
  <si>
    <t>Мещеряков (148 гвиап)</t>
  </si>
  <si>
    <t xml:space="preserve">Иванец В. </t>
  </si>
  <si>
    <t>Мищенко В.М.</t>
  </si>
  <si>
    <t xml:space="preserve">Кабанов Г.П. </t>
  </si>
  <si>
    <t>Русаков Л.И.</t>
  </si>
  <si>
    <t xml:space="preserve">Каштанов А.И. </t>
  </si>
  <si>
    <t>Савельев (148 гвиап)</t>
  </si>
  <si>
    <t xml:space="preserve">Коноплёв Е. </t>
  </si>
  <si>
    <t xml:space="preserve">Корочкин В.Ф. </t>
  </si>
  <si>
    <t>Черниговский М.Г.</t>
  </si>
  <si>
    <t xml:space="preserve">Крылов А.И. </t>
  </si>
  <si>
    <t xml:space="preserve">Любовинкин П.С. </t>
  </si>
  <si>
    <t xml:space="preserve">Моторин П.П. </t>
  </si>
  <si>
    <t>Мохнаткин</t>
  </si>
  <si>
    <t xml:space="preserve">Мусин Х.Ф. </t>
  </si>
  <si>
    <t>Мусканцев С.И</t>
  </si>
  <si>
    <t xml:space="preserve">Науменко В.Н. </t>
  </si>
  <si>
    <t xml:space="preserve">Никифоров Г.А. </t>
  </si>
  <si>
    <r>
      <t xml:space="preserve">148 гвиап </t>
    </r>
    <r>
      <rPr>
        <b/>
        <i/>
        <sz val="12"/>
        <rFont val="Arial"/>
        <family val="2"/>
      </rPr>
      <t>97-ой ИАД</t>
    </r>
  </si>
  <si>
    <t xml:space="preserve">Осипов В.М. </t>
  </si>
  <si>
    <t xml:space="preserve">Разумовский В.Н. </t>
  </si>
  <si>
    <t xml:space="preserve">Савичев Л.И. </t>
  </si>
  <si>
    <t xml:space="preserve">Сиротинин Н.К. </t>
  </si>
  <si>
    <t xml:space="preserve">Таравков В.А. </t>
  </si>
  <si>
    <t xml:space="preserve">Томшинский Я. Н. </t>
  </si>
  <si>
    <t xml:space="preserve">Федосеев А.П. </t>
  </si>
  <si>
    <t xml:space="preserve">Филиппов Е.В. </t>
  </si>
  <si>
    <t>Финогенов Г.З</t>
  </si>
  <si>
    <t>Фортученко В.А</t>
  </si>
  <si>
    <t xml:space="preserve">Шилов Г.А. </t>
  </si>
  <si>
    <t>в период пребывания на ТВД переведены в 256 иап из других полков Корпуса</t>
  </si>
  <si>
    <t>в период пребывания на ТВД переведены в действующий 256 иап из частей, расположенных вне ТВД</t>
  </si>
  <si>
    <t>погибших в составе 256 иап</t>
  </si>
  <si>
    <t>Количество лётчиков, выполнявших полёты в составе 256 иап на ТВД с учётом пилотов, переведённых из других действующих иап</t>
  </si>
  <si>
    <t xml:space="preserve">Баранов М.П. </t>
  </si>
  <si>
    <t>Забелин В.Н.</t>
  </si>
  <si>
    <t>Дибелко Л.</t>
  </si>
  <si>
    <t xml:space="preserve">Бондаренко А.Ф. </t>
  </si>
  <si>
    <t xml:space="preserve">Помаз Е.А. </t>
  </si>
  <si>
    <t>Прохоров А.И.</t>
  </si>
  <si>
    <t xml:space="preserve">Ветров В.Н. </t>
  </si>
  <si>
    <t xml:space="preserve">Деревянко Л.П. </t>
  </si>
  <si>
    <t>Теняев С.И.</t>
  </si>
  <si>
    <t xml:space="preserve">Зворыкин А.М. </t>
  </si>
  <si>
    <t xml:space="preserve">Зелепукин В.С. </t>
  </si>
  <si>
    <t>Калмансон В.Э</t>
  </si>
  <si>
    <t>Якушев (256 иап)</t>
  </si>
  <si>
    <t xml:space="preserve">Козлов Н.И. </t>
  </si>
  <si>
    <t>Архипенко А.М.</t>
  </si>
  <si>
    <t xml:space="preserve">Котовщиков Г.Д. </t>
  </si>
  <si>
    <t xml:space="preserve">Красулин Ф.С. </t>
  </si>
  <si>
    <t xml:space="preserve">Крупенков В. </t>
  </si>
  <si>
    <t xml:space="preserve">Леонов А.А. </t>
  </si>
  <si>
    <t xml:space="preserve">Лубман С.С. </t>
  </si>
  <si>
    <t>Макаренко (256 иап)</t>
  </si>
  <si>
    <t xml:space="preserve">Мандровский В.М. </t>
  </si>
  <si>
    <t xml:space="preserve">Мельников В.С. </t>
  </si>
  <si>
    <t xml:space="preserve">Митин В.М. </t>
  </si>
  <si>
    <t xml:space="preserve">Мишин А.Я. </t>
  </si>
  <si>
    <t xml:space="preserve">Образцов Ю.Д. </t>
  </si>
  <si>
    <t xml:space="preserve">Окороков Е.В. </t>
  </si>
  <si>
    <t xml:space="preserve">Пидунов В.В. </t>
  </si>
  <si>
    <t xml:space="preserve">Ревенко А.М. </t>
  </si>
  <si>
    <t xml:space="preserve">Рой А.И. </t>
  </si>
  <si>
    <r>
      <t xml:space="preserve">256 иап </t>
    </r>
    <r>
      <rPr>
        <b/>
        <i/>
        <sz val="12"/>
        <rFont val="Arial"/>
        <family val="2"/>
      </rPr>
      <t>190-ой ИАД</t>
    </r>
  </si>
  <si>
    <t xml:space="preserve">Савельев В.И. </t>
  </si>
  <si>
    <t>Севастьянов В.Г.</t>
  </si>
  <si>
    <t xml:space="preserve">Селиванов Д.С. </t>
  </si>
  <si>
    <t xml:space="preserve">Семенюк И.И. </t>
  </si>
  <si>
    <t xml:space="preserve">Синицин И.И. </t>
  </si>
  <si>
    <t xml:space="preserve">Скряга И.С. </t>
  </si>
  <si>
    <t xml:space="preserve">Смирнов Н.Е. </t>
  </si>
  <si>
    <t xml:space="preserve">Толмацкий И.А. </t>
  </si>
  <si>
    <t xml:space="preserve">Филоненко А.Ф. </t>
  </si>
  <si>
    <t>в период пребывания на ТВД переведены в 494 иап из других полков Корпуса</t>
  </si>
  <si>
    <t>в период пребывания на ТВД переведены в действующий 494 иап из частей, расположенных вне ТВД</t>
  </si>
  <si>
    <t>погибших в составе 494 иап</t>
  </si>
  <si>
    <t>Количество лётчиков, выполнявших полёты в составе 494 иап на ТВД с учётом пилотов, переведённых из других действующих иап</t>
  </si>
  <si>
    <t xml:space="preserve">Аблеев С.А. </t>
  </si>
  <si>
    <t>Брюзгин Н.Д.</t>
  </si>
  <si>
    <t xml:space="preserve">Алексеенко А.А. </t>
  </si>
  <si>
    <t>Гадзюк С.В.</t>
  </si>
  <si>
    <t>Варфоломеев Д.С</t>
  </si>
  <si>
    <t>Галманов Е.И.</t>
  </si>
  <si>
    <t xml:space="preserve">Воропаев А.Я. </t>
  </si>
  <si>
    <t>Гарин Ю.К.</t>
  </si>
  <si>
    <t xml:space="preserve">Гемай А.Ф. </t>
  </si>
  <si>
    <t>Мелешкин Е.Н.</t>
  </si>
  <si>
    <t xml:space="preserve">Голушков В.Д. </t>
  </si>
  <si>
    <t>Омелаев И.А.</t>
  </si>
  <si>
    <t>Ефремов М.И</t>
  </si>
  <si>
    <t>Голубев И.И.</t>
  </si>
  <si>
    <t xml:space="preserve">Замятин Г.Н. </t>
  </si>
  <si>
    <t xml:space="preserve">Косынкин М.И. </t>
  </si>
  <si>
    <t xml:space="preserve">Зинаков Н.И. </t>
  </si>
  <si>
    <t xml:space="preserve">Каргин А.П. </t>
  </si>
  <si>
    <t xml:space="preserve">Колесников С.И. </t>
  </si>
  <si>
    <t xml:space="preserve">Крутских В.Р. </t>
  </si>
  <si>
    <t>Крючков Г.П.</t>
  </si>
  <si>
    <t xml:space="preserve">Кулаков Г.П. </t>
  </si>
  <si>
    <t xml:space="preserve">Кушнаренко Н.С. </t>
  </si>
  <si>
    <t xml:space="preserve">Лавринович Б.В. </t>
  </si>
  <si>
    <t xml:space="preserve">Лопатюк С.В. </t>
  </si>
  <si>
    <t>Мальчуцкий Г.С</t>
  </si>
  <si>
    <t xml:space="preserve">Маньковский А.Ф. </t>
  </si>
  <si>
    <t xml:space="preserve">Потылицын И.П. </t>
  </si>
  <si>
    <t xml:space="preserve">Смирнов Б.С. </t>
  </si>
  <si>
    <r>
      <t xml:space="preserve">494 иап </t>
    </r>
    <r>
      <rPr>
        <b/>
        <i/>
        <sz val="12"/>
        <rFont val="Arial"/>
        <family val="2"/>
      </rPr>
      <t>190-ой ИАД</t>
    </r>
  </si>
  <si>
    <t xml:space="preserve">Сосюра С.С. </t>
  </si>
  <si>
    <t xml:space="preserve">Стеблюк И.М. </t>
  </si>
  <si>
    <t xml:space="preserve">Таркан В.Ф. </t>
  </si>
  <si>
    <t>Тюричев Ю.В</t>
  </si>
  <si>
    <t xml:space="preserve">Унанов Г.И. </t>
  </si>
  <si>
    <t xml:space="preserve">Федосеев М. </t>
  </si>
  <si>
    <t xml:space="preserve">Черных А.Н. </t>
  </si>
  <si>
    <t xml:space="preserve">Чистяков Н.П. </t>
  </si>
  <si>
    <t xml:space="preserve">Шебеко В.М. </t>
  </si>
  <si>
    <t xml:space="preserve">Шевченко Ф.П. </t>
  </si>
  <si>
    <t xml:space="preserve">Шишов Г.Т. </t>
  </si>
  <si>
    <t>в период пребывания на ТВД переведены в 821 иап из других полков Корпуса</t>
  </si>
  <si>
    <t>в период пребывания на ТВД переведены в действующий 821 иап из частей, расположенных вне ТВД</t>
  </si>
  <si>
    <t>погибших в составе 821 иап</t>
  </si>
  <si>
    <t>Количество лётчиков, выполнявших полёты в составе 821 иап на ТВД с учётом пилотов, переведённых из других действующих иап</t>
  </si>
  <si>
    <t xml:space="preserve">Вязиков Г.М. </t>
  </si>
  <si>
    <t>Прудников А.Р.</t>
  </si>
  <si>
    <t>Александров П.В.</t>
  </si>
  <si>
    <t xml:space="preserve">Абитковский В.В.  </t>
  </si>
  <si>
    <t>Бакланов Г.Т.</t>
  </si>
  <si>
    <t>Александров В.</t>
  </si>
  <si>
    <t>Березин (821 иап)</t>
  </si>
  <si>
    <t xml:space="preserve">Бабанов Ф. </t>
  </si>
  <si>
    <t>Пасько (821 иап)</t>
  </si>
  <si>
    <t xml:space="preserve">Бадрудинов В.С. </t>
  </si>
  <si>
    <t>Родионов П.</t>
  </si>
  <si>
    <t xml:space="preserve">Баткунов А.Г.   </t>
  </si>
  <si>
    <t xml:space="preserve">Болдин И.Ф. </t>
  </si>
  <si>
    <t xml:space="preserve">Бушнев А.М.    </t>
  </si>
  <si>
    <t xml:space="preserve">Васильев А.Н. </t>
  </si>
  <si>
    <t>Вахрушев И.П</t>
  </si>
  <si>
    <t xml:space="preserve">Вешкин П.Н. </t>
  </si>
  <si>
    <t xml:space="preserve">Городнянский В.И. </t>
  </si>
  <si>
    <t xml:space="preserve">Денисов И.Ф. </t>
  </si>
  <si>
    <t xml:space="preserve">Дмитрюк Г.Ф. </t>
  </si>
  <si>
    <t xml:space="preserve">Ермолаев М.    </t>
  </si>
  <si>
    <t xml:space="preserve">Железняков П.   </t>
  </si>
  <si>
    <t xml:space="preserve">Забелин В.Н. </t>
  </si>
  <si>
    <t>Клочков м-р</t>
  </si>
  <si>
    <t xml:space="preserve">Лазарев В.А. </t>
  </si>
  <si>
    <t xml:space="preserve">Левинский И.С. </t>
  </si>
  <si>
    <t xml:space="preserve">Левичев Н.К. </t>
  </si>
  <si>
    <t xml:space="preserve">Мазикин Е.Т. </t>
  </si>
  <si>
    <t xml:space="preserve">Махонин П.Т. </t>
  </si>
  <si>
    <r>
      <t xml:space="preserve">821 иап </t>
    </r>
    <r>
      <rPr>
        <b/>
        <i/>
        <sz val="12"/>
        <rFont val="Arial"/>
        <family val="2"/>
      </rPr>
      <t>190-ой ИАД</t>
    </r>
  </si>
  <si>
    <t xml:space="preserve">Молоканов В.М. </t>
  </si>
  <si>
    <t xml:space="preserve">Мухреев В.И. </t>
  </si>
  <si>
    <t xml:space="preserve">Никифоров М.В. </t>
  </si>
  <si>
    <t xml:space="preserve">Оленица А.А. </t>
  </si>
  <si>
    <t xml:space="preserve">Омельченко И.М. </t>
  </si>
  <si>
    <t xml:space="preserve">Павлов Л.М. </t>
  </si>
  <si>
    <t xml:space="preserve">Романов А.И. </t>
  </si>
  <si>
    <t xml:space="preserve">Соков С. </t>
  </si>
  <si>
    <t xml:space="preserve">Соколов Б.М. </t>
  </si>
  <si>
    <t xml:space="preserve">Тютиков Г.Т. </t>
  </si>
  <si>
    <t xml:space="preserve">Цивилёв В.Ф. </t>
  </si>
  <si>
    <t xml:space="preserve">Черников Н.И. </t>
  </si>
  <si>
    <t xml:space="preserve">Шмагунов В.В. </t>
  </si>
  <si>
    <t>Будеянский С.Е.</t>
  </si>
  <si>
    <t>Вакуленко (148 гвиап)</t>
  </si>
  <si>
    <t>Снимщиков (148 гвиап)</t>
  </si>
  <si>
    <t>Шоков (148 гвиап)</t>
  </si>
  <si>
    <t>Халитов (256 мап)</t>
  </si>
  <si>
    <t>Цепков (256 иап)</t>
  </si>
  <si>
    <t>Ермоленко (16 иап)</t>
  </si>
  <si>
    <t>Романько (256 иап)</t>
  </si>
  <si>
    <t xml:space="preserve"> состав 67 иап после формирования на ТВД</t>
  </si>
  <si>
    <t>состав 139 гвиап после формирования на ТВД</t>
  </si>
  <si>
    <t>состав 29 гвиап после формирования на ТВД</t>
  </si>
  <si>
    <t>состав 177 иап после формирования на ТВД</t>
  </si>
  <si>
    <t>состав 28 гвиап на 1-е ноября 1950-го</t>
  </si>
  <si>
    <t>состав 72 гвиап на 1-е ноября 1950-го</t>
  </si>
  <si>
    <t>состав 176 гвиап при прибытии на ТВД, начало апреля 1951</t>
  </si>
  <si>
    <t>состав 196 иап к началу боевой работы в апреле 1951</t>
  </si>
  <si>
    <t>состав 17 иап при прибытии на ТВД</t>
  </si>
  <si>
    <t>состав 18 гвиап при прибытии на ТВД - май 1951</t>
  </si>
  <si>
    <t>состав 523 иап в начале боевой работы</t>
  </si>
  <si>
    <r>
      <t xml:space="preserve">состав 18 гвиап на </t>
    </r>
    <r>
      <rPr>
        <b/>
        <u val="single"/>
        <sz val="10"/>
        <rFont val="Arial"/>
        <family val="2"/>
      </rPr>
      <t>…. 1952</t>
    </r>
    <r>
      <rPr>
        <b/>
        <sz val="10"/>
        <rFont val="Arial"/>
        <family val="2"/>
      </rPr>
      <t>. Последний БВ полк провёл ….</t>
    </r>
  </si>
  <si>
    <t>состав 16 иап в начале боевой работы</t>
  </si>
  <si>
    <t>состав 148 гвиап в начале боевой работы</t>
  </si>
  <si>
    <t>состав 148 гвиап…</t>
  </si>
  <si>
    <t>состав 256 иап в начале боевой работы</t>
  </si>
  <si>
    <t>состав 256 иап…</t>
  </si>
  <si>
    <t>состав 494 иап в начале боевой работы</t>
  </si>
  <si>
    <t>состав 494 иап…</t>
  </si>
  <si>
    <t>состав 821 иап в начале боевой работы</t>
  </si>
  <si>
    <t>состав 821 иап…</t>
  </si>
  <si>
    <t>По данным Cейдова составлено 510-ым, Авиабаза КРОН, 19/2-14.</t>
  </si>
  <si>
    <t>По данным Cейдова составлено 510-ым, Авиабаза КРОН, 19/2-14</t>
  </si>
  <si>
    <t>По данным Набоки и Cейдова составлено 510-ым, Авиабаза КРОН, 19/2-14</t>
  </si>
  <si>
    <t>по данным Сейдова составил 510-й, Авиабаза Крон, 19/2-14</t>
  </si>
  <si>
    <t>по данным cтатьи Сейдова составил 510-й, Авиабаза Крон, 19-2-14</t>
  </si>
  <si>
    <t>По данным Сейдова составил 510-й, Авиабаза КРОН, 19-2-14</t>
  </si>
  <si>
    <r>
      <t>состав 196 иап на....</t>
    </r>
    <r>
      <rPr>
        <b/>
        <u val="single"/>
        <sz val="10"/>
        <rFont val="Arial"/>
        <family val="2"/>
      </rPr>
      <t xml:space="preserve"> ....я 1952</t>
    </r>
    <r>
      <rPr>
        <b/>
        <sz val="10"/>
        <rFont val="Arial"/>
        <family val="2"/>
      </rPr>
      <t>. Последний БВ полк провёл....</t>
    </r>
  </si>
  <si>
    <t>по данным И. Сейдова и А. Перепёлкина составил 510-й, Авиабаза Крон, 19/2-14</t>
  </si>
  <si>
    <t>По данным А. Перепёлкина составил 510-й, Авиабаза КРОН, 17/12-13</t>
  </si>
  <si>
    <t>По данным Сейдова составил 510-й, Авиабаза КРОН,19/2-14</t>
  </si>
  <si>
    <t>По данным Сейдова составил 510-й, Авиабаза КРОН, 19/2-14</t>
  </si>
</sst>
</file>

<file path=xl/styles.xml><?xml version="1.0" encoding="utf-8"?>
<styleSheet xmlns="http://schemas.openxmlformats.org/spreadsheetml/2006/main">
  <numFmts count="2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65">
    <font>
      <sz val="10"/>
      <name val="Arial"/>
      <family val="0"/>
    </font>
    <font>
      <u val="single"/>
      <sz val="10"/>
      <color indexed="12"/>
      <name val="Arial"/>
      <family val="2"/>
    </font>
    <font>
      <sz val="8"/>
      <name val="Arial"/>
      <family val="2"/>
    </font>
    <font>
      <b/>
      <sz val="10"/>
      <name val="Arial"/>
      <family val="2"/>
    </font>
    <font>
      <b/>
      <sz val="8"/>
      <name val="Tahoma"/>
      <family val="2"/>
    </font>
    <font>
      <b/>
      <i/>
      <sz val="10"/>
      <color indexed="10"/>
      <name val="Arial"/>
      <family val="2"/>
    </font>
    <font>
      <b/>
      <i/>
      <sz val="10"/>
      <name val="Arial"/>
      <family val="2"/>
    </font>
    <font>
      <b/>
      <sz val="9"/>
      <name val="Arial"/>
      <family val="2"/>
    </font>
    <font>
      <b/>
      <sz val="10"/>
      <color indexed="12"/>
      <name val="Arial"/>
      <family val="2"/>
    </font>
    <font>
      <sz val="8"/>
      <name val="Tahoma"/>
      <family val="2"/>
    </font>
    <font>
      <u val="single"/>
      <sz val="10"/>
      <color indexed="36"/>
      <name val="Arial"/>
      <family val="2"/>
    </font>
    <font>
      <sz val="9"/>
      <name val="Arial"/>
      <family val="2"/>
    </font>
    <font>
      <b/>
      <sz val="9"/>
      <name val="Tahoma"/>
      <family val="2"/>
    </font>
    <font>
      <b/>
      <u val="single"/>
      <sz val="9"/>
      <name val="Arial"/>
      <family val="2"/>
    </font>
    <font>
      <b/>
      <i/>
      <sz val="12"/>
      <name val="Arial"/>
      <family val="2"/>
    </font>
    <font>
      <b/>
      <i/>
      <sz val="12"/>
      <color indexed="10"/>
      <name val="Arial"/>
      <family val="2"/>
    </font>
    <font>
      <b/>
      <sz val="9"/>
      <color indexed="60"/>
      <name val="Tahoma"/>
      <family val="2"/>
    </font>
    <font>
      <sz val="9"/>
      <name val="Tahoma"/>
      <family val="2"/>
    </font>
    <font>
      <sz val="9"/>
      <color indexed="60"/>
      <name val="Tahoma"/>
      <family val="2"/>
    </font>
    <font>
      <b/>
      <i/>
      <u val="single"/>
      <sz val="9"/>
      <color indexed="60"/>
      <name val="Tahoma"/>
      <family val="2"/>
    </font>
    <font>
      <b/>
      <sz val="7"/>
      <color indexed="60"/>
      <name val="Tahoma"/>
      <family val="2"/>
    </font>
    <font>
      <b/>
      <u val="single"/>
      <sz val="9"/>
      <color indexed="60"/>
      <name val="Tahoma"/>
      <family val="2"/>
    </font>
    <font>
      <b/>
      <u val="single"/>
      <sz val="10"/>
      <name val="Arial"/>
      <family val="2"/>
    </font>
    <font>
      <b/>
      <sz val="8"/>
      <color indexed="60"/>
      <name val="Tahoma"/>
      <family val="2"/>
    </font>
    <font>
      <b/>
      <sz val="9"/>
      <color indexed="10"/>
      <name val="Tahoma"/>
      <family val="2"/>
    </font>
    <font>
      <b/>
      <sz val="10"/>
      <name val="Tahoma"/>
      <family val="2"/>
    </font>
    <font>
      <b/>
      <sz val="10"/>
      <color indexed="60"/>
      <name val="Tahoma"/>
      <family val="2"/>
    </font>
    <font>
      <b/>
      <sz val="9"/>
      <color indexed="16"/>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i/>
      <sz val="12"/>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theme="3" tint="0.7999799847602844"/>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color indexed="63"/>
      </left>
      <right style="thick">
        <color theme="1" tint="0.49998000264167786"/>
      </right>
      <top>
        <color indexed="63"/>
      </top>
      <bottom>
        <color indexed="63"/>
      </bottom>
    </border>
    <border>
      <left style="thick">
        <color theme="0" tint="-0.24993999302387238"/>
      </left>
      <right>
        <color indexed="63"/>
      </right>
      <top>
        <color indexed="63"/>
      </top>
      <bottom>
        <color indexed="63"/>
      </bottom>
    </border>
    <border>
      <left style="thick">
        <color theme="0" tint="-0.3499799966812134"/>
      </left>
      <right>
        <color indexed="63"/>
      </right>
      <top>
        <color indexed="63"/>
      </top>
      <bottom>
        <color indexed="63"/>
      </bottom>
    </border>
    <border>
      <left>
        <color indexed="63"/>
      </left>
      <right style="thick">
        <color theme="0" tint="-0.3499799966812134"/>
      </right>
      <top>
        <color indexed="63"/>
      </top>
      <bottom>
        <color indexed="63"/>
      </bottom>
    </border>
    <border>
      <left>
        <color indexed="63"/>
      </left>
      <right style="thick">
        <color theme="0" tint="-0.2499399930238723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0">
    <xf numFmtId="0" fontId="0" fillId="0" borderId="0" xfId="0" applyAlignment="1">
      <alignment/>
    </xf>
    <xf numFmtId="0" fontId="0" fillId="0" borderId="0" xfId="0" applyAlignment="1">
      <alignment horizontal="center"/>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vertical="top" wrapText="1"/>
    </xf>
    <xf numFmtId="0" fontId="5" fillId="0" borderId="0" xfId="0" applyFont="1" applyAlignment="1">
      <alignment horizontal="center"/>
    </xf>
    <xf numFmtId="0" fontId="3" fillId="0" borderId="10" xfId="0" applyFont="1" applyBorder="1" applyAlignment="1">
      <alignment horizontal="center"/>
    </xf>
    <xf numFmtId="0" fontId="3" fillId="0" borderId="11" xfId="0" applyFont="1" applyBorder="1" applyAlignment="1">
      <alignment vertical="top" wrapText="1"/>
    </xf>
    <xf numFmtId="0" fontId="0" fillId="0" borderId="10" xfId="0" applyBorder="1" applyAlignment="1">
      <alignment horizontal="center"/>
    </xf>
    <xf numFmtId="0" fontId="0" fillId="0" borderId="11" xfId="0" applyBorder="1" applyAlignment="1">
      <alignment/>
    </xf>
    <xf numFmtId="0" fontId="0" fillId="0" borderId="10" xfId="0" applyBorder="1" applyAlignment="1">
      <alignment/>
    </xf>
    <xf numFmtId="0" fontId="0" fillId="0" borderId="11" xfId="0" applyFill="1" applyBorder="1" applyAlignment="1">
      <alignment/>
    </xf>
    <xf numFmtId="0" fontId="3" fillId="0" borderId="0" xfId="0" applyFont="1" applyBorder="1" applyAlignment="1">
      <alignment vertical="top" wrapText="1"/>
    </xf>
    <xf numFmtId="0" fontId="0" fillId="0" borderId="0" xfId="0" applyBorder="1" applyAlignment="1">
      <alignment/>
    </xf>
    <xf numFmtId="0" fontId="5" fillId="0" borderId="11" xfId="0" applyFont="1" applyBorder="1" applyAlignment="1">
      <alignment horizontal="center"/>
    </xf>
    <xf numFmtId="0" fontId="0" fillId="0" borderId="0" xfId="0" applyFill="1" applyBorder="1" applyAlignment="1">
      <alignment/>
    </xf>
    <xf numFmtId="0" fontId="0" fillId="0" borderId="11" xfId="0" applyBorder="1" applyAlignment="1">
      <alignment horizontal="center"/>
    </xf>
    <xf numFmtId="0" fontId="5" fillId="0" borderId="11" xfId="0" applyFont="1" applyFill="1" applyBorder="1" applyAlignment="1">
      <alignment horizontal="center"/>
    </xf>
    <xf numFmtId="0" fontId="0" fillId="0" borderId="0" xfId="0" applyBorder="1" applyAlignment="1">
      <alignment horizontal="center"/>
    </xf>
    <xf numFmtId="0" fontId="3" fillId="0" borderId="0" xfId="0" applyFont="1" applyFill="1" applyAlignment="1">
      <alignment/>
    </xf>
    <xf numFmtId="0" fontId="7" fillId="0" borderId="0" xfId="0" applyFont="1" applyAlignment="1">
      <alignment vertical="top" wrapText="1"/>
    </xf>
    <xf numFmtId="0" fontId="8" fillId="0" borderId="0" xfId="0" applyFont="1" applyAlignment="1">
      <alignment vertical="top" wrapText="1"/>
    </xf>
    <xf numFmtId="2" fontId="0" fillId="0" borderId="0" xfId="0" applyNumberFormat="1" applyAlignment="1">
      <alignment horizontal="center"/>
    </xf>
    <xf numFmtId="1" fontId="0" fillId="0" borderId="0" xfId="0" applyNumberFormat="1" applyBorder="1" applyAlignment="1">
      <alignment horizontal="center"/>
    </xf>
    <xf numFmtId="0" fontId="3" fillId="0" borderId="0" xfId="0" applyFont="1" applyFill="1" applyBorder="1" applyAlignment="1">
      <alignment/>
    </xf>
    <xf numFmtId="0" fontId="3" fillId="0" borderId="0" xfId="0" applyFont="1" applyAlignment="1">
      <alignment horizontal="center" vertical="top" wrapText="1"/>
    </xf>
    <xf numFmtId="0" fontId="11" fillId="0" borderId="0" xfId="0" applyFont="1" applyFill="1" applyBorder="1" applyAlignment="1">
      <alignment horizontal="center" vertical="center" wrapText="1"/>
    </xf>
    <xf numFmtId="0" fontId="3" fillId="0" borderId="0" xfId="0" applyFont="1" applyAlignment="1">
      <alignment horizontal="left" indent="1"/>
    </xf>
    <xf numFmtId="0" fontId="3" fillId="33" borderId="0" xfId="0" applyFont="1" applyFill="1" applyAlignment="1">
      <alignment horizontal="left" indent="1"/>
    </xf>
    <xf numFmtId="0" fontId="62" fillId="0" borderId="0" xfId="0" applyFont="1" applyAlignment="1">
      <alignment horizontal="center"/>
    </xf>
    <xf numFmtId="0" fontId="0" fillId="0" borderId="11" xfId="0" applyFont="1" applyBorder="1" applyAlignment="1">
      <alignment horizontal="center"/>
    </xf>
    <xf numFmtId="0" fontId="3" fillId="0" borderId="0" xfId="0" applyFont="1" applyAlignment="1">
      <alignment horizontal="center" vertical="center" textRotation="90"/>
    </xf>
    <xf numFmtId="0" fontId="3" fillId="0" borderId="12" xfId="0" applyFont="1" applyBorder="1" applyAlignment="1">
      <alignment horizontal="center" vertical="center" textRotation="90"/>
    </xf>
    <xf numFmtId="0" fontId="0" fillId="0" borderId="11" xfId="0" applyFont="1" applyBorder="1" applyAlignment="1">
      <alignment/>
    </xf>
    <xf numFmtId="0" fontId="3" fillId="0" borderId="0" xfId="0" applyFont="1" applyAlignment="1">
      <alignment horizontal="center" vertical="center" textRotation="90" wrapText="1"/>
    </xf>
    <xf numFmtId="0" fontId="3" fillId="0" borderId="0" xfId="0" applyFont="1" applyAlignment="1">
      <alignment horizontal="center" vertical="center" textRotation="90" wrapText="1"/>
    </xf>
    <xf numFmtId="0" fontId="0" fillId="0" borderId="0" xfId="0" applyFont="1" applyFill="1" applyBorder="1" applyAlignment="1">
      <alignment horizontal="left" vertical="top" wrapText="1"/>
    </xf>
    <xf numFmtId="0" fontId="6" fillId="0" borderId="0" xfId="0" applyFont="1" applyFill="1" applyAlignment="1">
      <alignment horizontal="center"/>
    </xf>
    <xf numFmtId="0" fontId="11" fillId="0" borderId="0" xfId="0" applyFont="1" applyAlignment="1">
      <alignment horizontal="center"/>
    </xf>
    <xf numFmtId="0" fontId="2" fillId="8" borderId="0" xfId="0" applyFont="1" applyFill="1" applyAlignment="1">
      <alignment/>
    </xf>
    <xf numFmtId="0" fontId="2" fillId="19" borderId="0" xfId="0" applyFont="1" applyFill="1" applyBorder="1" applyAlignment="1">
      <alignment horizontal="left"/>
    </xf>
    <xf numFmtId="0" fontId="0" fillId="13" borderId="0" xfId="0" applyFont="1" applyFill="1" applyBorder="1" applyAlignment="1">
      <alignment horizontal="left"/>
    </xf>
    <xf numFmtId="0" fontId="63" fillId="0" borderId="0" xfId="0" applyFont="1" applyBorder="1" applyAlignment="1">
      <alignment horizontal="center"/>
    </xf>
    <xf numFmtId="0" fontId="7" fillId="0" borderId="10" xfId="0" applyFont="1" applyBorder="1" applyAlignment="1">
      <alignment vertical="top" wrapText="1"/>
    </xf>
    <xf numFmtId="0" fontId="0" fillId="0" borderId="0" xfId="0" applyFont="1" applyAlignment="1">
      <alignment horizontal="center"/>
    </xf>
    <xf numFmtId="0" fontId="0" fillId="0" borderId="0" xfId="0" applyFont="1" applyAlignment="1">
      <alignment/>
    </xf>
    <xf numFmtId="0" fontId="5" fillId="0" borderId="12" xfId="0" applyFont="1" applyBorder="1" applyAlignment="1">
      <alignment horizontal="center"/>
    </xf>
    <xf numFmtId="0" fontId="0" fillId="0" borderId="10" xfId="0" applyFont="1" applyBorder="1" applyAlignment="1">
      <alignment horizontal="center" vertical="center" wrapText="1"/>
    </xf>
    <xf numFmtId="0" fontId="62" fillId="0" borderId="11" xfId="0" applyFont="1" applyFill="1" applyBorder="1" applyAlignment="1">
      <alignment horizontal="center"/>
    </xf>
    <xf numFmtId="0" fontId="0" fillId="0" borderId="10" xfId="0" applyFill="1" applyBorder="1" applyAlignment="1">
      <alignment horizontal="center"/>
    </xf>
    <xf numFmtId="0" fontId="0" fillId="0" borderId="0" xfId="0" applyFont="1" applyAlignment="1">
      <alignment horizontal="left"/>
    </xf>
    <xf numFmtId="0" fontId="3" fillId="0" borderId="0" xfId="0" applyFont="1" applyFill="1" applyBorder="1" applyAlignment="1">
      <alignment horizontal="center"/>
    </xf>
    <xf numFmtId="0" fontId="5" fillId="0" borderId="10" xfId="0" applyFont="1" applyFill="1" applyBorder="1" applyAlignment="1">
      <alignment horizontal="center"/>
    </xf>
    <xf numFmtId="0" fontId="3" fillId="0" borderId="0" xfId="0" applyFont="1" applyFill="1" applyAlignment="1">
      <alignment horizontal="center"/>
    </xf>
    <xf numFmtId="0" fontId="0" fillId="19" borderId="0" xfId="0" applyFont="1" applyFill="1" applyBorder="1" applyAlignment="1">
      <alignment/>
    </xf>
    <xf numFmtId="0" fontId="0" fillId="0" borderId="11" xfId="0" applyFill="1" applyBorder="1" applyAlignment="1">
      <alignment horizontal="center"/>
    </xf>
    <xf numFmtId="0" fontId="0" fillId="0" borderId="0" xfId="0" applyAlignment="1">
      <alignment horizontal="left"/>
    </xf>
    <xf numFmtId="0" fontId="0" fillId="8" borderId="0" xfId="0" applyFont="1" applyFill="1" applyAlignment="1">
      <alignment/>
    </xf>
    <xf numFmtId="0" fontId="5" fillId="0" borderId="0" xfId="0" applyFont="1" applyFill="1" applyBorder="1" applyAlignment="1">
      <alignment horizontal="center"/>
    </xf>
    <xf numFmtId="0" fontId="0" fillId="0" borderId="11" xfId="0" applyFont="1" applyFill="1" applyBorder="1" applyAlignment="1">
      <alignment horizontal="center"/>
    </xf>
    <xf numFmtId="0" fontId="0" fillId="0" borderId="0" xfId="0" applyFont="1" applyFill="1" applyAlignment="1">
      <alignment/>
    </xf>
    <xf numFmtId="0" fontId="0" fillId="0" borderId="0" xfId="0" applyFill="1" applyBorder="1" applyAlignment="1">
      <alignment horizontal="center"/>
    </xf>
    <xf numFmtId="0" fontId="2" fillId="19" borderId="0" xfId="0" applyFont="1" applyFill="1" applyBorder="1" applyAlignment="1">
      <alignment/>
    </xf>
    <xf numFmtId="0" fontId="0" fillId="0" borderId="0" xfId="0" applyFont="1" applyBorder="1" applyAlignment="1">
      <alignment horizontal="center" vertical="center" wrapText="1"/>
    </xf>
    <xf numFmtId="0" fontId="0" fillId="0" borderId="12" xfId="0"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vertical="top" wrapText="1"/>
    </xf>
    <xf numFmtId="0" fontId="3" fillId="0" borderId="15" xfId="0" applyFont="1" applyBorder="1" applyAlignment="1">
      <alignment horizontal="center" vertical="center" textRotation="90"/>
    </xf>
    <xf numFmtId="0" fontId="7" fillId="0" borderId="0" xfId="0" applyFont="1" applyBorder="1" applyAlignment="1">
      <alignment vertical="top" wrapText="1"/>
    </xf>
    <xf numFmtId="0" fontId="0" fillId="0" borderId="13" xfId="0" applyFont="1" applyFill="1" applyBorder="1" applyAlignment="1">
      <alignment horizontal="center"/>
    </xf>
    <xf numFmtId="0" fontId="0" fillId="0" borderId="14" xfId="0" applyFont="1" applyFill="1" applyBorder="1" applyAlignment="1">
      <alignment horizontal="center" vertical="center" wrapText="1"/>
    </xf>
    <xf numFmtId="0" fontId="0" fillId="0" borderId="0" xfId="0" applyFont="1" applyFill="1" applyBorder="1" applyAlignment="1">
      <alignment/>
    </xf>
    <xf numFmtId="0" fontId="62" fillId="0" borderId="15" xfId="0" applyFont="1" applyFill="1" applyBorder="1" applyAlignment="1">
      <alignment horizontal="center"/>
    </xf>
    <xf numFmtId="0" fontId="0" fillId="0" borderId="14" xfId="0" applyFill="1" applyBorder="1" applyAlignment="1">
      <alignment horizontal="center"/>
    </xf>
    <xf numFmtId="0" fontId="0" fillId="13" borderId="0" xfId="0" applyFont="1" applyFill="1" applyBorder="1" applyAlignment="1">
      <alignment/>
    </xf>
    <xf numFmtId="0" fontId="0" fillId="0" borderId="15" xfId="0"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0" fillId="0" borderId="15" xfId="0" applyFill="1" applyBorder="1" applyAlignment="1">
      <alignment horizontal="center"/>
    </xf>
    <xf numFmtId="0" fontId="5" fillId="0" borderId="15" xfId="0" applyFont="1" applyFill="1" applyBorder="1" applyAlignment="1">
      <alignment horizontal="center"/>
    </xf>
    <xf numFmtId="0" fontId="0" fillId="0" borderId="0" xfId="0" applyFill="1" applyBorder="1" applyAlignment="1">
      <alignment horizontal="left"/>
    </xf>
    <xf numFmtId="0" fontId="0" fillId="0" borderId="0" xfId="0" applyFont="1" applyBorder="1" applyAlignment="1">
      <alignment/>
    </xf>
    <xf numFmtId="0" fontId="3" fillId="0" borderId="15" xfId="0" applyFont="1" applyFill="1" applyBorder="1" applyAlignment="1">
      <alignment horizontal="center"/>
    </xf>
    <xf numFmtId="0" fontId="3" fillId="0" borderId="0" xfId="0" applyFont="1" applyFill="1" applyBorder="1" applyAlignment="1">
      <alignment horizontal="left" indent="1"/>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8" borderId="0" xfId="0" applyFont="1" applyFill="1" applyBorder="1" applyAlignment="1">
      <alignment/>
    </xf>
    <xf numFmtId="0" fontId="0" fillId="0" borderId="0" xfId="0" applyFont="1" applyFill="1" applyBorder="1" applyAlignment="1">
      <alignment horizontal="center" vertical="center" wrapText="1"/>
    </xf>
    <xf numFmtId="0" fontId="0" fillId="0" borderId="15" xfId="0" applyFont="1" applyBorder="1" applyAlignment="1">
      <alignment/>
    </xf>
    <xf numFmtId="0" fontId="0" fillId="0" borderId="16" xfId="0" applyFont="1" applyFill="1" applyBorder="1" applyAlignment="1">
      <alignment/>
    </xf>
    <xf numFmtId="0" fontId="0" fillId="0" borderId="13" xfId="0" applyFill="1" applyBorder="1" applyAlignment="1">
      <alignment horizontal="center"/>
    </xf>
    <xf numFmtId="0" fontId="0" fillId="0" borderId="16" xfId="0" applyFill="1" applyBorder="1" applyAlignment="1">
      <alignment/>
    </xf>
    <xf numFmtId="1" fontId="0" fillId="0" borderId="10" xfId="0" applyNumberFormat="1" applyBorder="1" applyAlignment="1">
      <alignment horizontal="center"/>
    </xf>
    <xf numFmtId="0" fontId="3" fillId="0" borderId="11" xfId="0" applyFont="1" applyFill="1" applyBorder="1" applyAlignment="1">
      <alignment/>
    </xf>
    <xf numFmtId="0" fontId="11" fillId="0" borderId="0" xfId="0" applyFont="1" applyFill="1" applyBorder="1" applyAlignment="1">
      <alignment horizontal="center" vertical="top" wrapText="1"/>
    </xf>
    <xf numFmtId="0" fontId="0" fillId="19" borderId="0" xfId="0" applyFont="1" applyFill="1" applyAlignment="1">
      <alignment/>
    </xf>
    <xf numFmtId="0" fontId="0" fillId="8" borderId="0" xfId="0" applyFill="1" applyAlignment="1">
      <alignment/>
    </xf>
    <xf numFmtId="0" fontId="62" fillId="0" borderId="11" xfId="0" applyFont="1" applyBorder="1" applyAlignment="1">
      <alignment horizontal="center"/>
    </xf>
    <xf numFmtId="0" fontId="8" fillId="0" borderId="0" xfId="0" applyFont="1" applyAlignment="1">
      <alignment vertical="center" wrapText="1"/>
    </xf>
    <xf numFmtId="0" fontId="3" fillId="0" borderId="0" xfId="0" applyFont="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horizontal="center" vertical="center"/>
    </xf>
    <xf numFmtId="0" fontId="3" fillId="0" borderId="0" xfId="0" applyFont="1" applyBorder="1" applyAlignment="1">
      <alignment vertical="center" wrapText="1"/>
    </xf>
    <xf numFmtId="0" fontId="7" fillId="0" borderId="10" xfId="0" applyFont="1" applyBorder="1" applyAlignment="1">
      <alignment vertical="center" wrapText="1"/>
    </xf>
    <xf numFmtId="0" fontId="3" fillId="0" borderId="0" xfId="0" applyFont="1" applyAlignment="1">
      <alignment horizontal="center" vertical="center" wrapText="1"/>
    </xf>
    <xf numFmtId="0" fontId="0" fillId="0" borderId="0" xfId="0" applyFont="1" applyFill="1" applyBorder="1" applyAlignment="1">
      <alignment horizontal="left" vertical="center" wrapText="1"/>
    </xf>
    <xf numFmtId="0" fontId="3" fillId="0" borderId="10" xfId="0" applyFont="1" applyBorder="1" applyAlignment="1">
      <alignment horizontal="center" vertical="center" wrapText="1"/>
    </xf>
    <xf numFmtId="0" fontId="6" fillId="0" borderId="11" xfId="0" applyFont="1" applyFill="1" applyBorder="1" applyAlignment="1">
      <alignment horizontal="center"/>
    </xf>
    <xf numFmtId="0" fontId="0" fillId="0" borderId="10" xfId="0" applyFill="1" applyBorder="1" applyAlignment="1">
      <alignment/>
    </xf>
    <xf numFmtId="0" fontId="62" fillId="0" borderId="0" xfId="0" applyFont="1" applyFill="1" applyBorder="1" applyAlignment="1">
      <alignment horizontal="center"/>
    </xf>
    <xf numFmtId="0" fontId="7" fillId="0" borderId="11" xfId="0" applyFont="1" applyBorder="1" applyAlignment="1">
      <alignment horizontal="left" vertical="center" wrapText="1"/>
    </xf>
    <xf numFmtId="0" fontId="3" fillId="0" borderId="11" xfId="0" applyFont="1" applyBorder="1" applyAlignment="1">
      <alignment horizontal="left" vertical="center" wrapText="1"/>
    </xf>
    <xf numFmtId="0" fontId="14" fillId="0" borderId="0" xfId="0" applyFont="1" applyBorder="1" applyAlignment="1">
      <alignment/>
    </xf>
    <xf numFmtId="0" fontId="0" fillId="8" borderId="0" xfId="0" applyFill="1" applyBorder="1" applyAlignment="1">
      <alignment/>
    </xf>
    <xf numFmtId="0" fontId="0" fillId="19" borderId="0" xfId="0" applyFill="1" applyAlignment="1">
      <alignment/>
    </xf>
    <xf numFmtId="0" fontId="0" fillId="0" borderId="0" xfId="0" applyAlignment="1">
      <alignment horizontal="left" indent="6"/>
    </xf>
    <xf numFmtId="0" fontId="0" fillId="34" borderId="0" xfId="0" applyFont="1" applyFill="1" applyBorder="1" applyAlignment="1">
      <alignment/>
    </xf>
    <xf numFmtId="0" fontId="0" fillId="0" borderId="0" xfId="0" applyFont="1" applyFill="1" applyAlignment="1">
      <alignment horizontal="center"/>
    </xf>
    <xf numFmtId="0" fontId="6" fillId="13" borderId="0" xfId="0" applyFont="1" applyFill="1" applyBorder="1" applyAlignment="1">
      <alignment horizontal="left"/>
    </xf>
    <xf numFmtId="0" fontId="6" fillId="0" borderId="0" xfId="0" applyFont="1" applyAlignment="1">
      <alignment horizontal="center"/>
    </xf>
    <xf numFmtId="0" fontId="6" fillId="19" borderId="0" xfId="0" applyFont="1" applyFill="1" applyBorder="1" applyAlignment="1">
      <alignment horizontal="left"/>
    </xf>
    <xf numFmtId="0" fontId="0" fillId="0" borderId="0" xfId="0" applyAlignment="1">
      <alignment horizontal="right" indent="2"/>
    </xf>
    <xf numFmtId="0" fontId="8" fillId="0" borderId="0" xfId="0" applyFont="1" applyFill="1" applyAlignment="1">
      <alignment vertical="center" wrapText="1"/>
    </xf>
    <xf numFmtId="0" fontId="0" fillId="0" borderId="0" xfId="0" applyFill="1" applyAlignment="1">
      <alignment horizontal="center"/>
    </xf>
    <xf numFmtId="0" fontId="0" fillId="0" borderId="0" xfId="0" applyFill="1" applyAlignment="1">
      <alignment horizontal="left"/>
    </xf>
    <xf numFmtId="0" fontId="5" fillId="0" borderId="0" xfId="0" applyFont="1" applyFill="1" applyAlignment="1">
      <alignment horizontal="center"/>
    </xf>
    <xf numFmtId="0" fontId="3" fillId="0" borderId="10" xfId="0" applyFont="1" applyFill="1" applyBorder="1" applyAlignment="1">
      <alignment horizontal="center" vertical="center" wrapText="1"/>
    </xf>
    <xf numFmtId="0" fontId="3" fillId="0" borderId="0" xfId="0" applyFont="1" applyFill="1" applyAlignment="1">
      <alignment horizontal="left" indent="1"/>
    </xf>
    <xf numFmtId="0" fontId="0" fillId="0" borderId="0" xfId="0" applyFont="1" applyFill="1" applyAlignment="1">
      <alignment horizontal="left"/>
    </xf>
    <xf numFmtId="0" fontId="7"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3" fillId="0" borderId="0" xfId="0" applyFont="1" applyFill="1" applyBorder="1" applyAlignment="1">
      <alignment horizontal="center"/>
    </xf>
    <xf numFmtId="0" fontId="0" fillId="14" borderId="0" xfId="0" applyFont="1" applyFill="1" applyAlignment="1">
      <alignment/>
    </xf>
    <xf numFmtId="0" fontId="62" fillId="0" borderId="0" xfId="0" applyFont="1" applyFill="1" applyAlignment="1">
      <alignment horizontal="center"/>
    </xf>
    <xf numFmtId="0" fontId="0" fillId="0" borderId="0" xfId="0" applyFont="1" applyFill="1" applyBorder="1" applyAlignment="1">
      <alignment/>
    </xf>
    <xf numFmtId="0" fontId="0" fillId="35"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12</xdr:row>
      <xdr:rowOff>0</xdr:rowOff>
    </xdr:from>
    <xdr:to>
      <xdr:col>18</xdr:col>
      <xdr:colOff>466725</xdr:colOff>
      <xdr:row>21</xdr:row>
      <xdr:rowOff>152400</xdr:rowOff>
    </xdr:to>
    <xdr:sp>
      <xdr:nvSpPr>
        <xdr:cNvPr id="1" name="TextBox 1"/>
        <xdr:cNvSpPr txBox="1">
          <a:spLocks noChangeArrowheads="1"/>
        </xdr:cNvSpPr>
      </xdr:nvSpPr>
      <xdr:spPr>
        <a:xfrm>
          <a:off x="10972800" y="27432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19</xdr:row>
      <xdr:rowOff>0</xdr:rowOff>
    </xdr:from>
    <xdr:to>
      <xdr:col>18</xdr:col>
      <xdr:colOff>857250</xdr:colOff>
      <xdr:row>28</xdr:row>
      <xdr:rowOff>123825</xdr:rowOff>
    </xdr:to>
    <xdr:sp>
      <xdr:nvSpPr>
        <xdr:cNvPr id="1" name="TextBox 2"/>
        <xdr:cNvSpPr txBox="1">
          <a:spLocks noChangeArrowheads="1"/>
        </xdr:cNvSpPr>
      </xdr:nvSpPr>
      <xdr:spPr>
        <a:xfrm>
          <a:off x="11010900" y="421005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16</xdr:row>
      <xdr:rowOff>0</xdr:rowOff>
    </xdr:from>
    <xdr:to>
      <xdr:col>18</xdr:col>
      <xdr:colOff>857250</xdr:colOff>
      <xdr:row>25</xdr:row>
      <xdr:rowOff>123825</xdr:rowOff>
    </xdr:to>
    <xdr:sp>
      <xdr:nvSpPr>
        <xdr:cNvPr id="1" name="TextBox 1"/>
        <xdr:cNvSpPr txBox="1">
          <a:spLocks noChangeArrowheads="1"/>
        </xdr:cNvSpPr>
      </xdr:nvSpPr>
      <xdr:spPr>
        <a:xfrm>
          <a:off x="11029950" y="3495675"/>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16</xdr:row>
      <xdr:rowOff>0</xdr:rowOff>
    </xdr:from>
    <xdr:to>
      <xdr:col>18</xdr:col>
      <xdr:colOff>857250</xdr:colOff>
      <xdr:row>25</xdr:row>
      <xdr:rowOff>123825</xdr:rowOff>
    </xdr:to>
    <xdr:sp>
      <xdr:nvSpPr>
        <xdr:cNvPr id="1" name="TextBox 1"/>
        <xdr:cNvSpPr txBox="1">
          <a:spLocks noChangeArrowheads="1"/>
        </xdr:cNvSpPr>
      </xdr:nvSpPr>
      <xdr:spPr>
        <a:xfrm>
          <a:off x="11029950" y="3495675"/>
          <a:ext cx="4219575" cy="1638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xdr:row>
      <xdr:rowOff>0</xdr:rowOff>
    </xdr:from>
    <xdr:to>
      <xdr:col>18</xdr:col>
      <xdr:colOff>790575</xdr:colOff>
      <xdr:row>16</xdr:row>
      <xdr:rowOff>9525</xdr:rowOff>
    </xdr:to>
    <xdr:sp>
      <xdr:nvSpPr>
        <xdr:cNvPr id="1" name="TextBox 3"/>
        <xdr:cNvSpPr txBox="1">
          <a:spLocks noChangeArrowheads="1"/>
        </xdr:cNvSpPr>
      </xdr:nvSpPr>
      <xdr:spPr>
        <a:xfrm>
          <a:off x="11029950" y="2038350"/>
          <a:ext cx="4152900"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xdr:row>
      <xdr:rowOff>0</xdr:rowOff>
    </xdr:from>
    <xdr:to>
      <xdr:col>18</xdr:col>
      <xdr:colOff>790575</xdr:colOff>
      <xdr:row>16</xdr:row>
      <xdr:rowOff>9525</xdr:rowOff>
    </xdr:to>
    <xdr:sp>
      <xdr:nvSpPr>
        <xdr:cNvPr id="1" name="TextBox 1"/>
        <xdr:cNvSpPr txBox="1">
          <a:spLocks noChangeArrowheads="1"/>
        </xdr:cNvSpPr>
      </xdr:nvSpPr>
      <xdr:spPr>
        <a:xfrm>
          <a:off x="10915650" y="2038350"/>
          <a:ext cx="4152900"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0</xdr:colOff>
      <xdr:row>7</xdr:row>
      <xdr:rowOff>0</xdr:rowOff>
    </xdr:from>
    <xdr:to>
      <xdr:col>18</xdr:col>
      <xdr:colOff>857250</xdr:colOff>
      <xdr:row>16</xdr:row>
      <xdr:rowOff>9525</xdr:rowOff>
    </xdr:to>
    <xdr:sp>
      <xdr:nvSpPr>
        <xdr:cNvPr id="2" name="TextBox 2"/>
        <xdr:cNvSpPr txBox="1">
          <a:spLocks noChangeArrowheads="1"/>
        </xdr:cNvSpPr>
      </xdr:nvSpPr>
      <xdr:spPr>
        <a:xfrm>
          <a:off x="10915650" y="2038350"/>
          <a:ext cx="4219575"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xdr:row>
      <xdr:rowOff>0</xdr:rowOff>
    </xdr:from>
    <xdr:to>
      <xdr:col>18</xdr:col>
      <xdr:colOff>790575</xdr:colOff>
      <xdr:row>16</xdr:row>
      <xdr:rowOff>9525</xdr:rowOff>
    </xdr:to>
    <xdr:sp>
      <xdr:nvSpPr>
        <xdr:cNvPr id="1" name="TextBox 1"/>
        <xdr:cNvSpPr txBox="1">
          <a:spLocks noChangeArrowheads="1"/>
        </xdr:cNvSpPr>
      </xdr:nvSpPr>
      <xdr:spPr>
        <a:xfrm>
          <a:off x="11029950" y="2038350"/>
          <a:ext cx="4152900"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0</xdr:colOff>
      <xdr:row>7</xdr:row>
      <xdr:rowOff>0</xdr:rowOff>
    </xdr:from>
    <xdr:to>
      <xdr:col>18</xdr:col>
      <xdr:colOff>857250</xdr:colOff>
      <xdr:row>16</xdr:row>
      <xdr:rowOff>9525</xdr:rowOff>
    </xdr:to>
    <xdr:sp>
      <xdr:nvSpPr>
        <xdr:cNvPr id="2" name="TextBox 2"/>
        <xdr:cNvSpPr txBox="1">
          <a:spLocks noChangeArrowheads="1"/>
        </xdr:cNvSpPr>
      </xdr:nvSpPr>
      <xdr:spPr>
        <a:xfrm>
          <a:off x="11029950" y="2038350"/>
          <a:ext cx="4219575"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0</xdr:rowOff>
    </xdr:from>
    <xdr:to>
      <xdr:col>18</xdr:col>
      <xdr:colOff>857250</xdr:colOff>
      <xdr:row>14</xdr:row>
      <xdr:rowOff>9525</xdr:rowOff>
    </xdr:to>
    <xdr:sp>
      <xdr:nvSpPr>
        <xdr:cNvPr id="1" name="TextBox 3"/>
        <xdr:cNvSpPr txBox="1">
          <a:spLocks noChangeArrowheads="1"/>
        </xdr:cNvSpPr>
      </xdr:nvSpPr>
      <xdr:spPr>
        <a:xfrm>
          <a:off x="11029950" y="1714500"/>
          <a:ext cx="4219575"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15</xdr:row>
      <xdr:rowOff>0</xdr:rowOff>
    </xdr:from>
    <xdr:to>
      <xdr:col>18</xdr:col>
      <xdr:colOff>466725</xdr:colOff>
      <xdr:row>24</xdr:row>
      <xdr:rowOff>123825</xdr:rowOff>
    </xdr:to>
    <xdr:sp>
      <xdr:nvSpPr>
        <xdr:cNvPr id="1" name="TextBox 1"/>
        <xdr:cNvSpPr txBox="1">
          <a:spLocks noChangeArrowheads="1"/>
        </xdr:cNvSpPr>
      </xdr:nvSpPr>
      <xdr:spPr>
        <a:xfrm>
          <a:off x="10648950" y="3228975"/>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11</xdr:row>
      <xdr:rowOff>0</xdr:rowOff>
    </xdr:from>
    <xdr:to>
      <xdr:col>18</xdr:col>
      <xdr:colOff>466725</xdr:colOff>
      <xdr:row>20</xdr:row>
      <xdr:rowOff>152400</xdr:rowOff>
    </xdr:to>
    <xdr:sp>
      <xdr:nvSpPr>
        <xdr:cNvPr id="1" name="TextBox 1"/>
        <xdr:cNvSpPr txBox="1">
          <a:spLocks noChangeArrowheads="1"/>
        </xdr:cNvSpPr>
      </xdr:nvSpPr>
      <xdr:spPr>
        <a:xfrm>
          <a:off x="11087100" y="2581275"/>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152400</xdr:rowOff>
    </xdr:from>
    <xdr:to>
      <xdr:col>18</xdr:col>
      <xdr:colOff>466725</xdr:colOff>
      <xdr:row>18</xdr:row>
      <xdr:rowOff>142875</xdr:rowOff>
    </xdr:to>
    <xdr:sp>
      <xdr:nvSpPr>
        <xdr:cNvPr id="1" name="TextBox 1"/>
        <xdr:cNvSpPr txBox="1">
          <a:spLocks noChangeArrowheads="1"/>
        </xdr:cNvSpPr>
      </xdr:nvSpPr>
      <xdr:spPr>
        <a:xfrm>
          <a:off x="10925175" y="22479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781050</xdr:colOff>
      <xdr:row>25</xdr:row>
      <xdr:rowOff>95250</xdr:rowOff>
    </xdr:from>
    <xdr:to>
      <xdr:col>17</xdr:col>
      <xdr:colOff>1095375</xdr:colOff>
      <xdr:row>31</xdr:row>
      <xdr:rowOff>0</xdr:rowOff>
    </xdr:to>
    <xdr:sp>
      <xdr:nvSpPr>
        <xdr:cNvPr id="1" name="TextBox 1"/>
        <xdr:cNvSpPr txBox="1">
          <a:spLocks noChangeArrowheads="1"/>
        </xdr:cNvSpPr>
      </xdr:nvSpPr>
      <xdr:spPr>
        <a:xfrm>
          <a:off x="11496675" y="5410200"/>
          <a:ext cx="2133600"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15 </a:t>
          </a:r>
          <a:r>
            <a:rPr lang="en-US" cap="none" sz="1100" b="0" i="0" u="none" baseline="0">
              <a:solidFill>
                <a:srgbClr val="000000"/>
              </a:solidFill>
              <a:latin typeface="Calibri"/>
              <a:ea typeface="Calibri"/>
              <a:cs typeface="Calibri"/>
            </a:rPr>
            <a:t>сентября 1951-го 151-я ГвИАД имела  61 пилота, из которых 49  боеготовых.  Документ, стр.350.
</a:t>
          </a:r>
        </a:p>
      </xdr:txBody>
    </xdr:sp>
    <xdr:clientData/>
  </xdr:twoCellAnchor>
  <xdr:twoCellAnchor>
    <xdr:from>
      <xdr:col>14</xdr:col>
      <xdr:colOff>0</xdr:colOff>
      <xdr:row>15</xdr:row>
      <xdr:rowOff>0</xdr:rowOff>
    </xdr:from>
    <xdr:to>
      <xdr:col>18</xdr:col>
      <xdr:colOff>1247775</xdr:colOff>
      <xdr:row>24</xdr:row>
      <xdr:rowOff>123825</xdr:rowOff>
    </xdr:to>
    <xdr:sp>
      <xdr:nvSpPr>
        <xdr:cNvPr id="2" name="TextBox 2"/>
        <xdr:cNvSpPr txBox="1">
          <a:spLocks noChangeArrowheads="1"/>
        </xdr:cNvSpPr>
      </xdr:nvSpPr>
      <xdr:spPr>
        <a:xfrm>
          <a:off x="10715625" y="3667125"/>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561975</xdr:colOff>
      <xdr:row>33</xdr:row>
      <xdr:rowOff>38100</xdr:rowOff>
    </xdr:from>
    <xdr:to>
      <xdr:col>17</xdr:col>
      <xdr:colOff>876300</xdr:colOff>
      <xdr:row>38</xdr:row>
      <xdr:rowOff>76200</xdr:rowOff>
    </xdr:to>
    <xdr:sp>
      <xdr:nvSpPr>
        <xdr:cNvPr id="1" name="TextBox 1"/>
        <xdr:cNvSpPr txBox="1">
          <a:spLocks noChangeArrowheads="1"/>
        </xdr:cNvSpPr>
      </xdr:nvSpPr>
      <xdr:spPr>
        <a:xfrm>
          <a:off x="10744200" y="6515100"/>
          <a:ext cx="2352675"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15 </a:t>
          </a:r>
          <a:r>
            <a:rPr lang="en-US" cap="none" sz="1100" b="0" i="0" u="none" baseline="0">
              <a:solidFill>
                <a:srgbClr val="000000"/>
              </a:solidFill>
              <a:latin typeface="Calibri"/>
              <a:ea typeface="Calibri"/>
              <a:cs typeface="Calibri"/>
            </a:rPr>
            <a:t>сентября 1951-го 151-я ГвИАД имела  61 пилота, из которых 49  боеготовых.  Документ, стр.350.
</a:t>
          </a:r>
        </a:p>
      </xdr:txBody>
    </xdr:sp>
    <xdr:clientData/>
  </xdr:twoCellAnchor>
  <xdr:twoCellAnchor>
    <xdr:from>
      <xdr:col>14</xdr:col>
      <xdr:colOff>0</xdr:colOff>
      <xdr:row>12</xdr:row>
      <xdr:rowOff>0</xdr:rowOff>
    </xdr:from>
    <xdr:to>
      <xdr:col>18</xdr:col>
      <xdr:colOff>771525</xdr:colOff>
      <xdr:row>21</xdr:row>
      <xdr:rowOff>152400</xdr:rowOff>
    </xdr:to>
    <xdr:sp>
      <xdr:nvSpPr>
        <xdr:cNvPr id="2" name="TextBox 3"/>
        <xdr:cNvSpPr txBox="1">
          <a:spLocks noChangeArrowheads="1"/>
        </xdr:cNvSpPr>
      </xdr:nvSpPr>
      <xdr:spPr>
        <a:xfrm>
          <a:off x="10182225" y="30480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17</xdr:row>
      <xdr:rowOff>0</xdr:rowOff>
    </xdr:from>
    <xdr:to>
      <xdr:col>18</xdr:col>
      <xdr:colOff>819150</xdr:colOff>
      <xdr:row>26</xdr:row>
      <xdr:rowOff>123825</xdr:rowOff>
    </xdr:to>
    <xdr:sp>
      <xdr:nvSpPr>
        <xdr:cNvPr id="1" name="TextBox 1"/>
        <xdr:cNvSpPr txBox="1">
          <a:spLocks noChangeArrowheads="1"/>
        </xdr:cNvSpPr>
      </xdr:nvSpPr>
      <xdr:spPr>
        <a:xfrm>
          <a:off x="10210800" y="37338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17</xdr:row>
      <xdr:rowOff>0</xdr:rowOff>
    </xdr:from>
    <xdr:to>
      <xdr:col>18</xdr:col>
      <xdr:colOff>1057275</xdr:colOff>
      <xdr:row>26</xdr:row>
      <xdr:rowOff>152400</xdr:rowOff>
    </xdr:to>
    <xdr:sp>
      <xdr:nvSpPr>
        <xdr:cNvPr id="1" name="TextBox 1"/>
        <xdr:cNvSpPr txBox="1">
          <a:spLocks noChangeArrowheads="1"/>
        </xdr:cNvSpPr>
      </xdr:nvSpPr>
      <xdr:spPr>
        <a:xfrm>
          <a:off x="10820400" y="3876675"/>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457200</xdr:colOff>
      <xdr:row>20</xdr:row>
      <xdr:rowOff>133350</xdr:rowOff>
    </xdr:from>
    <xdr:to>
      <xdr:col>18</xdr:col>
      <xdr:colOff>1362075</xdr:colOff>
      <xdr:row>30</xdr:row>
      <xdr:rowOff>95250</xdr:rowOff>
    </xdr:to>
    <xdr:sp>
      <xdr:nvSpPr>
        <xdr:cNvPr id="1" name="TextBox 1"/>
        <xdr:cNvSpPr txBox="1">
          <a:spLocks noChangeArrowheads="1"/>
        </xdr:cNvSpPr>
      </xdr:nvSpPr>
      <xdr:spPr>
        <a:xfrm>
          <a:off x="12030075" y="44577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457200</xdr:colOff>
      <xdr:row>20</xdr:row>
      <xdr:rowOff>133350</xdr:rowOff>
    </xdr:from>
    <xdr:to>
      <xdr:col>18</xdr:col>
      <xdr:colOff>1362075</xdr:colOff>
      <xdr:row>30</xdr:row>
      <xdr:rowOff>95250</xdr:rowOff>
    </xdr:to>
    <xdr:sp>
      <xdr:nvSpPr>
        <xdr:cNvPr id="2" name="TextBox 2"/>
        <xdr:cNvSpPr txBox="1">
          <a:spLocks noChangeArrowheads="1"/>
        </xdr:cNvSpPr>
      </xdr:nvSpPr>
      <xdr:spPr>
        <a:xfrm>
          <a:off x="12030075" y="44577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W43"/>
  <sheetViews>
    <sheetView tabSelected="1" zoomScalePageLayoutView="0" workbookViewId="0" topLeftCell="A1">
      <selection activeCell="A1" sqref="A1"/>
    </sheetView>
  </sheetViews>
  <sheetFormatPr defaultColWidth="9.140625" defaultRowHeight="12.75"/>
  <cols>
    <col min="1" max="1" width="17.8515625" style="0" customWidth="1"/>
    <col min="2" max="2" width="19.28125" style="0" customWidth="1"/>
    <col min="3" max="3" width="4.8515625" style="1" customWidth="1"/>
    <col min="4" max="4" width="6.140625" style="0" customWidth="1"/>
    <col min="5" max="5" width="19.57421875" style="0" customWidth="1"/>
    <col min="6" max="6" width="6.28125" style="0" customWidth="1"/>
    <col min="7" max="7" width="16.140625" style="0" customWidth="1"/>
    <col min="8" max="8" width="4.421875" style="0" customWidth="1"/>
    <col min="9" max="9" width="20.00390625" style="0" customWidth="1"/>
    <col min="10" max="10" width="5.421875" style="1" customWidth="1"/>
    <col min="11" max="11" width="5.421875" style="0" customWidth="1"/>
    <col min="12" max="12" width="24.00390625" style="0" customWidth="1"/>
    <col min="13" max="13" width="6.00390625" style="0" customWidth="1"/>
    <col min="14" max="14" width="9.140625" style="1" customWidth="1"/>
    <col min="15" max="15" width="19.57421875" style="1" customWidth="1"/>
    <col min="16" max="16" width="8.7109375" style="1" customWidth="1"/>
    <col min="17" max="17" width="8.00390625" style="1" customWidth="1"/>
    <col min="18" max="18" width="20.00390625" style="0" customWidth="1"/>
    <col min="19" max="19" width="26.421875" style="1" customWidth="1"/>
    <col min="20" max="20" width="20.8515625" style="0" customWidth="1"/>
    <col min="21" max="21" width="13.140625" style="1" customWidth="1"/>
    <col min="22" max="22" width="12.7109375" style="0" customWidth="1"/>
    <col min="23" max="23" width="11.00390625" style="0" customWidth="1"/>
    <col min="24" max="24" width="11.28125" style="0" customWidth="1"/>
  </cols>
  <sheetData>
    <row r="1" spans="1:23" ht="75.75" customHeight="1">
      <c r="A1" s="22" t="s">
        <v>850</v>
      </c>
      <c r="B1" s="5" t="s">
        <v>829</v>
      </c>
      <c r="C1" s="32" t="s">
        <v>4</v>
      </c>
      <c r="D1" s="7"/>
      <c r="E1" s="8" t="s">
        <v>11</v>
      </c>
      <c r="F1" s="4"/>
      <c r="G1" s="5" t="s">
        <v>0</v>
      </c>
      <c r="H1" s="7"/>
      <c r="I1" s="13" t="s">
        <v>12</v>
      </c>
      <c r="J1" s="32" t="s">
        <v>4</v>
      </c>
      <c r="K1" s="7"/>
      <c r="L1" s="13" t="s">
        <v>13</v>
      </c>
      <c r="M1" s="33" t="s">
        <v>4</v>
      </c>
      <c r="N1" s="21" t="s">
        <v>14</v>
      </c>
      <c r="O1" s="26" t="s">
        <v>1</v>
      </c>
      <c r="P1" s="35" t="s">
        <v>2</v>
      </c>
      <c r="Q1" s="36" t="s">
        <v>3</v>
      </c>
      <c r="R1" s="27" t="s">
        <v>5</v>
      </c>
      <c r="S1" s="27" t="s">
        <v>15</v>
      </c>
      <c r="T1" s="37" t="s">
        <v>6</v>
      </c>
      <c r="V1" s="3"/>
      <c r="W1" s="3"/>
    </row>
    <row r="2" spans="1:20" ht="12.75">
      <c r="A2" s="1">
        <v>1</v>
      </c>
      <c r="B2" s="2" t="s">
        <v>156</v>
      </c>
      <c r="C2" s="30"/>
      <c r="D2" s="9"/>
      <c r="E2" s="10"/>
      <c r="F2" s="1"/>
      <c r="G2" s="2"/>
      <c r="H2" s="9">
        <v>1</v>
      </c>
      <c r="I2" s="84" t="s">
        <v>279</v>
      </c>
      <c r="J2" s="15"/>
      <c r="K2" s="9"/>
      <c r="L2" s="16"/>
      <c r="M2" s="18"/>
      <c r="N2" s="6">
        <v>0</v>
      </c>
      <c r="O2" s="121">
        <v>1</v>
      </c>
      <c r="P2" s="4">
        <f>N2+O2</f>
        <v>1</v>
      </c>
      <c r="Q2" s="4">
        <f>H4</f>
        <v>0</v>
      </c>
      <c r="R2" s="29">
        <f>A24</f>
        <v>23</v>
      </c>
      <c r="S2" s="28">
        <f>A24+H2</f>
        <v>24</v>
      </c>
      <c r="T2" s="42">
        <v>0</v>
      </c>
    </row>
    <row r="3" spans="1:18" ht="12.75">
      <c r="A3" s="1">
        <v>2</v>
      </c>
      <c r="B3" s="2" t="s">
        <v>252</v>
      </c>
      <c r="D3" s="9"/>
      <c r="E3" s="10"/>
      <c r="F3" s="1"/>
      <c r="G3" s="2"/>
      <c r="H3" s="9"/>
      <c r="I3" s="73"/>
      <c r="J3" s="10"/>
      <c r="K3" s="9"/>
      <c r="L3" s="16"/>
      <c r="M3" s="12"/>
      <c r="N3"/>
      <c r="R3" s="1"/>
    </row>
    <row r="4" spans="1:20" ht="12.75">
      <c r="A4" s="1">
        <v>3</v>
      </c>
      <c r="B4" s="2" t="s">
        <v>260</v>
      </c>
      <c r="D4" s="9"/>
      <c r="E4" s="10"/>
      <c r="F4" s="1"/>
      <c r="G4" s="2"/>
      <c r="H4" s="9"/>
      <c r="J4" s="10"/>
      <c r="K4" s="9"/>
      <c r="L4" s="2"/>
      <c r="M4" s="12"/>
      <c r="T4" s="14"/>
    </row>
    <row r="5" spans="1:13" ht="12.75">
      <c r="A5" s="1">
        <v>4</v>
      </c>
      <c r="B5" s="2" t="s">
        <v>22</v>
      </c>
      <c r="D5" s="9"/>
      <c r="E5" s="10"/>
      <c r="F5" s="1"/>
      <c r="G5" s="2"/>
      <c r="H5" s="9"/>
      <c r="I5" s="16"/>
      <c r="J5" s="31"/>
      <c r="K5" s="9"/>
      <c r="L5" s="16"/>
      <c r="M5" s="12"/>
    </row>
    <row r="6" spans="1:18" ht="12.75">
      <c r="A6" s="1">
        <v>5</v>
      </c>
      <c r="B6" s="99" t="s">
        <v>249</v>
      </c>
      <c r="D6" s="9"/>
      <c r="E6" s="10"/>
      <c r="F6" s="1"/>
      <c r="G6" s="2"/>
      <c r="H6" s="9"/>
      <c r="I6" s="14"/>
      <c r="J6" s="10"/>
      <c r="K6" s="9"/>
      <c r="L6" s="16"/>
      <c r="M6" s="12"/>
      <c r="R6" s="1"/>
    </row>
    <row r="7" spans="1:18" ht="12.75">
      <c r="A7" s="1">
        <v>6</v>
      </c>
      <c r="B7" s="2" t="s">
        <v>257</v>
      </c>
      <c r="D7" s="9"/>
      <c r="E7" s="10"/>
      <c r="F7" s="1"/>
      <c r="G7" s="2"/>
      <c r="H7" s="11"/>
      <c r="I7" s="14"/>
      <c r="J7" s="10"/>
      <c r="K7" s="9"/>
      <c r="L7" s="16"/>
      <c r="M7" s="12"/>
      <c r="R7" s="1"/>
    </row>
    <row r="8" spans="1:19" ht="12.75">
      <c r="A8" s="1">
        <v>7</v>
      </c>
      <c r="B8" s="2" t="s">
        <v>258</v>
      </c>
      <c r="D8" s="9"/>
      <c r="E8" s="10"/>
      <c r="F8" s="1"/>
      <c r="G8" s="2"/>
      <c r="H8" s="11"/>
      <c r="I8" s="14"/>
      <c r="J8" s="10"/>
      <c r="K8" s="9"/>
      <c r="L8" s="16"/>
      <c r="M8" s="12"/>
      <c r="R8" s="1"/>
      <c r="S8" s="39" t="s">
        <v>7</v>
      </c>
    </row>
    <row r="9" spans="1:19" ht="12.75">
      <c r="A9" s="1">
        <v>8</v>
      </c>
      <c r="B9" s="2" t="s">
        <v>255</v>
      </c>
      <c r="D9" s="9"/>
      <c r="E9" s="10"/>
      <c r="F9" s="1"/>
      <c r="G9" s="2"/>
      <c r="H9" s="11"/>
      <c r="I9" s="14"/>
      <c r="J9" s="10"/>
      <c r="K9" s="9"/>
      <c r="L9" s="16"/>
      <c r="M9" s="12"/>
      <c r="S9" s="41" t="s">
        <v>8</v>
      </c>
    </row>
    <row r="10" spans="1:19" ht="12.75">
      <c r="A10" s="1">
        <v>9</v>
      </c>
      <c r="B10" s="2" t="s">
        <v>259</v>
      </c>
      <c r="D10" s="9"/>
      <c r="E10" s="10"/>
      <c r="F10" s="1"/>
      <c r="G10" s="2"/>
      <c r="H10" s="11"/>
      <c r="I10" s="14"/>
      <c r="J10" s="10"/>
      <c r="K10" s="9"/>
      <c r="L10" s="16"/>
      <c r="M10" s="12"/>
      <c r="S10" s="40" t="s">
        <v>9</v>
      </c>
    </row>
    <row r="11" spans="1:18" ht="12.75">
      <c r="A11" s="1">
        <v>10</v>
      </c>
      <c r="B11" s="2" t="s">
        <v>23</v>
      </c>
      <c r="D11" s="9"/>
      <c r="E11" s="10"/>
      <c r="F11" s="1"/>
      <c r="G11" s="2"/>
      <c r="H11" s="9"/>
      <c r="I11" s="14"/>
      <c r="J11" s="10"/>
      <c r="K11" s="9"/>
      <c r="L11" s="16"/>
      <c r="M11" s="12"/>
      <c r="R11" s="1"/>
    </row>
    <row r="12" spans="1:13" ht="12.75">
      <c r="A12" s="1">
        <v>11</v>
      </c>
      <c r="B12" s="2" t="s">
        <v>20</v>
      </c>
      <c r="D12" s="9"/>
      <c r="E12" s="10"/>
      <c r="F12" s="1"/>
      <c r="G12" s="2"/>
      <c r="H12" s="9"/>
      <c r="I12" s="14"/>
      <c r="J12" s="10"/>
      <c r="K12" s="9"/>
      <c r="L12" s="16"/>
      <c r="M12" s="12"/>
    </row>
    <row r="13" spans="1:18" ht="12.75">
      <c r="A13" s="1">
        <v>12</v>
      </c>
      <c r="B13" s="2" t="s">
        <v>152</v>
      </c>
      <c r="D13" s="9"/>
      <c r="E13" s="10"/>
      <c r="F13" s="1"/>
      <c r="G13" s="2"/>
      <c r="H13" s="9"/>
      <c r="I13" s="14"/>
      <c r="J13" s="10"/>
      <c r="K13" s="9"/>
      <c r="L13" s="16"/>
      <c r="M13" s="12"/>
      <c r="R13" s="1"/>
    </row>
    <row r="14" spans="1:18" ht="12.75">
      <c r="A14" s="1">
        <v>13</v>
      </c>
      <c r="B14" s="2" t="s">
        <v>254</v>
      </c>
      <c r="D14" s="9"/>
      <c r="E14" s="10"/>
      <c r="F14" s="1"/>
      <c r="G14" s="2"/>
      <c r="H14" s="9"/>
      <c r="I14" s="14"/>
      <c r="J14" s="10"/>
      <c r="K14" s="9"/>
      <c r="M14" s="17"/>
      <c r="R14" s="1"/>
    </row>
    <row r="15" spans="1:18" ht="12.75">
      <c r="A15" s="1">
        <v>14</v>
      </c>
      <c r="B15" s="2" t="s">
        <v>155</v>
      </c>
      <c r="D15" s="9"/>
      <c r="E15" s="10"/>
      <c r="F15" s="1"/>
      <c r="G15" s="2"/>
      <c r="H15" s="9"/>
      <c r="I15" s="14"/>
      <c r="J15" s="10"/>
      <c r="K15" s="9"/>
      <c r="L15" s="19"/>
      <c r="M15" s="10"/>
      <c r="N15"/>
      <c r="R15" s="1"/>
    </row>
    <row r="16" spans="1:21" ht="12.75">
      <c r="A16" s="1">
        <v>15</v>
      </c>
      <c r="B16" s="2" t="s">
        <v>251</v>
      </c>
      <c r="C16" s="6"/>
      <c r="D16" s="9"/>
      <c r="E16" s="10"/>
      <c r="F16" s="1"/>
      <c r="G16" s="2"/>
      <c r="H16" s="9"/>
      <c r="I16" s="14"/>
      <c r="J16" s="10"/>
      <c r="K16" s="9"/>
      <c r="L16" s="14"/>
      <c r="M16" s="17"/>
      <c r="N16"/>
      <c r="R16" s="1"/>
      <c r="U16"/>
    </row>
    <row r="17" spans="1:21" ht="12.75">
      <c r="A17" s="1">
        <v>16</v>
      </c>
      <c r="B17" s="2" t="s">
        <v>253</v>
      </c>
      <c r="D17" s="9"/>
      <c r="E17" s="10"/>
      <c r="F17" s="1"/>
      <c r="G17" s="2"/>
      <c r="H17" s="9"/>
      <c r="I17" s="14"/>
      <c r="J17" s="10"/>
      <c r="K17" s="9"/>
      <c r="L17" s="14"/>
      <c r="M17" s="17"/>
      <c r="N17"/>
      <c r="R17" s="1"/>
      <c r="U17"/>
    </row>
    <row r="18" spans="1:21" ht="12.75">
      <c r="A18" s="1">
        <v>17</v>
      </c>
      <c r="B18" s="2" t="s">
        <v>250</v>
      </c>
      <c r="D18" s="9"/>
      <c r="E18" s="10"/>
      <c r="F18" s="1"/>
      <c r="G18" s="2"/>
      <c r="H18" s="9"/>
      <c r="I18" s="14"/>
      <c r="J18" s="10"/>
      <c r="K18" s="9"/>
      <c r="L18" s="14"/>
      <c r="M18" s="17"/>
      <c r="N18"/>
      <c r="R18" s="1"/>
      <c r="U18"/>
    </row>
    <row r="19" spans="1:21" ht="12.75">
      <c r="A19" s="1">
        <v>18</v>
      </c>
      <c r="B19" s="2" t="s">
        <v>21</v>
      </c>
      <c r="D19" s="9"/>
      <c r="E19" s="10"/>
      <c r="F19" s="1"/>
      <c r="G19" s="2"/>
      <c r="H19" s="9"/>
      <c r="I19" s="14"/>
      <c r="J19" s="10"/>
      <c r="K19" s="9"/>
      <c r="L19" s="14"/>
      <c r="M19" s="17"/>
      <c r="N19"/>
      <c r="R19" s="1"/>
      <c r="U19"/>
    </row>
    <row r="20" spans="1:21" ht="12.75">
      <c r="A20" s="1">
        <v>19</v>
      </c>
      <c r="B20" s="2" t="s">
        <v>19</v>
      </c>
      <c r="D20" s="9"/>
      <c r="E20" s="10"/>
      <c r="F20" s="1"/>
      <c r="G20" s="2"/>
      <c r="H20" s="9"/>
      <c r="I20" s="14"/>
      <c r="J20" s="10"/>
      <c r="K20" s="9"/>
      <c r="L20" s="14"/>
      <c r="M20" s="17"/>
      <c r="N20"/>
      <c r="R20" s="1"/>
      <c r="U20"/>
    </row>
    <row r="21" spans="1:21" ht="12.75">
      <c r="A21" s="1">
        <v>20</v>
      </c>
      <c r="B21" s="2" t="s">
        <v>17</v>
      </c>
      <c r="D21" s="9"/>
      <c r="E21" s="10"/>
      <c r="F21" s="1"/>
      <c r="G21" s="2"/>
      <c r="H21" s="9"/>
      <c r="I21" s="14"/>
      <c r="J21" s="10"/>
      <c r="K21" s="9"/>
      <c r="L21" s="14"/>
      <c r="M21" s="17"/>
      <c r="N21"/>
      <c r="R21" s="1"/>
      <c r="U21"/>
    </row>
    <row r="22" spans="1:21" ht="15">
      <c r="A22" s="1">
        <v>21</v>
      </c>
      <c r="B22" s="2" t="s">
        <v>18</v>
      </c>
      <c r="D22" s="9"/>
      <c r="E22" s="10"/>
      <c r="F22" s="1"/>
      <c r="G22" s="2"/>
      <c r="H22" s="9"/>
      <c r="I22" s="14"/>
      <c r="J22" s="10"/>
      <c r="K22" s="9"/>
      <c r="L22" s="43" t="s">
        <v>10</v>
      </c>
      <c r="M22" s="17"/>
      <c r="N22"/>
      <c r="R22" s="1"/>
      <c r="U22"/>
    </row>
    <row r="23" spans="1:21" ht="12.75">
      <c r="A23" s="1">
        <v>22</v>
      </c>
      <c r="B23" s="2" t="s">
        <v>256</v>
      </c>
      <c r="C23" s="6"/>
      <c r="D23" s="9"/>
      <c r="E23" s="10"/>
      <c r="F23" s="1"/>
      <c r="G23" s="2"/>
      <c r="H23" s="9"/>
      <c r="I23" s="14"/>
      <c r="J23" s="10"/>
      <c r="K23" s="9"/>
      <c r="L23" s="14"/>
      <c r="M23" s="17"/>
      <c r="N23"/>
      <c r="R23" s="1"/>
      <c r="U23"/>
    </row>
    <row r="24" spans="1:21" ht="12.75">
      <c r="A24" s="1">
        <v>23</v>
      </c>
      <c r="B24" s="61" t="s">
        <v>160</v>
      </c>
      <c r="D24" s="9"/>
      <c r="E24" s="10"/>
      <c r="F24" s="1"/>
      <c r="G24" s="2"/>
      <c r="H24" s="9"/>
      <c r="I24" s="14"/>
      <c r="J24" s="10"/>
      <c r="K24" s="9"/>
      <c r="L24" s="14"/>
      <c r="M24" s="17"/>
      <c r="N24"/>
      <c r="R24" s="1"/>
      <c r="U24"/>
    </row>
    <row r="25" spans="1:21" ht="12.75">
      <c r="A25" s="1"/>
      <c r="B25" s="61"/>
      <c r="D25" s="9"/>
      <c r="E25" s="10"/>
      <c r="F25" s="1"/>
      <c r="H25" s="9"/>
      <c r="I25" s="14"/>
      <c r="J25" s="10"/>
      <c r="K25" s="9"/>
      <c r="L25" s="14"/>
      <c r="M25" s="17"/>
      <c r="N25"/>
      <c r="R25" s="1"/>
      <c r="U25"/>
    </row>
    <row r="26" spans="1:21" ht="12.75">
      <c r="A26" s="1"/>
      <c r="B26" s="2"/>
      <c r="D26" s="9"/>
      <c r="E26" s="10"/>
      <c r="F26" s="1"/>
      <c r="H26" s="9"/>
      <c r="I26" s="14"/>
      <c r="J26" s="10"/>
      <c r="K26" s="9"/>
      <c r="L26" s="14"/>
      <c r="M26" s="17"/>
      <c r="N26"/>
      <c r="R26" s="1"/>
      <c r="U26"/>
    </row>
    <row r="27" spans="1:21" ht="12.75">
      <c r="A27" s="1"/>
      <c r="B27" s="2"/>
      <c r="D27" s="9"/>
      <c r="E27" s="10"/>
      <c r="F27" s="1"/>
      <c r="H27" s="9"/>
      <c r="I27" s="14"/>
      <c r="J27" s="10"/>
      <c r="K27" s="9"/>
      <c r="L27" s="14"/>
      <c r="M27" s="17"/>
      <c r="N27"/>
      <c r="R27" s="1"/>
      <c r="U27"/>
    </row>
    <row r="28" spans="1:21" ht="12.75">
      <c r="A28" s="1"/>
      <c r="B28" s="2"/>
      <c r="D28" s="9"/>
      <c r="E28" s="34"/>
      <c r="F28" s="1"/>
      <c r="H28" s="9"/>
      <c r="I28" s="14"/>
      <c r="J28" s="10"/>
      <c r="K28" s="9"/>
      <c r="L28" s="14"/>
      <c r="M28" s="17"/>
      <c r="N28"/>
      <c r="R28" s="1"/>
      <c r="U28"/>
    </row>
    <row r="29" spans="1:21" ht="12.75">
      <c r="A29" s="1"/>
      <c r="B29" s="2"/>
      <c r="D29" s="9"/>
      <c r="E29" s="10"/>
      <c r="F29" s="1"/>
      <c r="H29" s="9"/>
      <c r="I29" s="14"/>
      <c r="J29" s="10"/>
      <c r="K29" s="9"/>
      <c r="L29" s="14"/>
      <c r="M29" s="17"/>
      <c r="N29"/>
      <c r="R29" s="1"/>
      <c r="U29"/>
    </row>
    <row r="30" spans="1:21" ht="12.75">
      <c r="A30" s="1"/>
      <c r="B30" s="2"/>
      <c r="D30" s="9"/>
      <c r="E30" s="10"/>
      <c r="G30" s="1"/>
      <c r="H30" s="9"/>
      <c r="I30" s="14"/>
      <c r="J30" s="10"/>
      <c r="K30" s="9"/>
      <c r="L30" s="14"/>
      <c r="M30" s="17"/>
      <c r="N30"/>
      <c r="R30" s="1"/>
      <c r="U30"/>
    </row>
    <row r="31" spans="1:21" ht="12.75">
      <c r="A31" s="1"/>
      <c r="B31" s="2"/>
      <c r="D31" s="9"/>
      <c r="E31" s="10"/>
      <c r="G31" s="1"/>
      <c r="H31" s="9"/>
      <c r="I31" s="14"/>
      <c r="J31" s="10"/>
      <c r="K31" s="9"/>
      <c r="L31" s="14"/>
      <c r="M31" s="17"/>
      <c r="N31"/>
      <c r="R31" s="1"/>
      <c r="U31"/>
    </row>
    <row r="32" spans="1:21" ht="12.75">
      <c r="A32" s="1"/>
      <c r="B32" s="2"/>
      <c r="D32" s="9"/>
      <c r="E32" s="10"/>
      <c r="G32" s="1"/>
      <c r="H32" s="9"/>
      <c r="I32" s="14"/>
      <c r="J32" s="10"/>
      <c r="K32" s="9"/>
      <c r="L32" s="14"/>
      <c r="M32" s="17"/>
      <c r="N32"/>
      <c r="R32" s="1"/>
      <c r="U32"/>
    </row>
    <row r="33" spans="1:21" ht="12.75">
      <c r="A33" s="1"/>
      <c r="B33" s="2"/>
      <c r="D33" s="9"/>
      <c r="E33" s="10"/>
      <c r="G33" s="1"/>
      <c r="H33" s="9"/>
      <c r="I33" s="14"/>
      <c r="J33" s="10"/>
      <c r="K33" s="9"/>
      <c r="L33" s="14"/>
      <c r="M33" s="17"/>
      <c r="N33"/>
      <c r="R33" s="1"/>
      <c r="U33"/>
    </row>
    <row r="34" spans="1:21" ht="12.75">
      <c r="A34" s="1"/>
      <c r="B34" s="2"/>
      <c r="D34" s="9"/>
      <c r="E34" s="10"/>
      <c r="G34" s="1"/>
      <c r="H34" s="9"/>
      <c r="I34" s="14"/>
      <c r="J34" s="10"/>
      <c r="K34" s="9"/>
      <c r="L34" s="14"/>
      <c r="M34" s="17"/>
      <c r="N34"/>
      <c r="R34" s="1"/>
      <c r="U34"/>
    </row>
    <row r="35" spans="1:21" ht="12.75">
      <c r="A35" s="1"/>
      <c r="B35" s="2"/>
      <c r="D35" s="9"/>
      <c r="E35" s="10"/>
      <c r="G35" s="1"/>
      <c r="H35" s="9"/>
      <c r="I35" s="14"/>
      <c r="J35" s="10"/>
      <c r="K35" s="9"/>
      <c r="L35" s="14"/>
      <c r="M35" s="17"/>
      <c r="N35"/>
      <c r="R35" s="1"/>
      <c r="U35"/>
    </row>
    <row r="36" spans="1:14" ht="12.75">
      <c r="A36" s="1"/>
      <c r="B36" s="2"/>
      <c r="D36" s="9"/>
      <c r="E36" s="10"/>
      <c r="G36" s="1"/>
      <c r="H36" s="9"/>
      <c r="I36" s="14"/>
      <c r="J36" s="10"/>
      <c r="K36" s="9"/>
      <c r="L36" s="19"/>
      <c r="M36" s="17"/>
      <c r="N36"/>
    </row>
    <row r="37" spans="1:14" ht="12.75">
      <c r="A37" s="1"/>
      <c r="B37" s="20"/>
      <c r="D37" s="9"/>
      <c r="E37" s="10"/>
      <c r="G37" s="1"/>
      <c r="H37" s="9"/>
      <c r="I37" s="14"/>
      <c r="J37" s="10"/>
      <c r="K37" s="9"/>
      <c r="L37" s="19"/>
      <c r="M37" s="17"/>
      <c r="N37"/>
    </row>
    <row r="38" spans="1:14" ht="12.75">
      <c r="A38" s="1"/>
      <c r="B38" s="2"/>
      <c r="D38" s="9"/>
      <c r="F38" s="9"/>
      <c r="H38" s="9"/>
      <c r="I38" s="14"/>
      <c r="J38" s="17"/>
      <c r="K38" s="9"/>
      <c r="M38" s="17"/>
      <c r="N38"/>
    </row>
    <row r="39" spans="4:18" ht="12.75">
      <c r="D39" s="9"/>
      <c r="E39" s="10"/>
      <c r="H39" s="9"/>
      <c r="I39" s="14"/>
      <c r="J39" s="10"/>
      <c r="K39" s="9"/>
      <c r="L39" s="14"/>
      <c r="M39" s="17"/>
      <c r="R39" s="2"/>
    </row>
    <row r="40" spans="4:13" ht="12.75">
      <c r="D40" s="24"/>
      <c r="E40" s="25"/>
      <c r="H40" s="9"/>
      <c r="I40" s="14"/>
      <c r="J40" s="10"/>
      <c r="K40" s="9"/>
      <c r="L40" s="14"/>
      <c r="M40" s="17"/>
    </row>
    <row r="41" spans="3:14" ht="12.75">
      <c r="C41" s="19"/>
      <c r="D41" s="14"/>
      <c r="E41" s="14"/>
      <c r="F41" s="14"/>
      <c r="G41" s="14"/>
      <c r="H41" s="19"/>
      <c r="I41" s="14"/>
      <c r="J41" s="14"/>
      <c r="K41" s="19"/>
      <c r="L41" s="14"/>
      <c r="M41" s="19"/>
      <c r="N41" s="19"/>
    </row>
    <row r="42" spans="3:14" ht="12.75">
      <c r="C42" s="19"/>
      <c r="F42" s="14"/>
      <c r="G42" s="14"/>
      <c r="H42" s="19"/>
      <c r="I42" s="14"/>
      <c r="J42" s="14"/>
      <c r="K42" s="19"/>
      <c r="L42" s="14"/>
      <c r="M42" s="19"/>
      <c r="N42" s="19"/>
    </row>
    <row r="43" ht="12.75">
      <c r="D43" s="23"/>
    </row>
  </sheetData>
  <sheetProtection/>
  <printOptions/>
  <pageMargins left="0.75" right="0.75" top="1" bottom="1" header="0.5" footer="0.5"/>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9.140625" defaultRowHeight="12.75"/>
  <cols>
    <col min="1" max="1" width="17.140625" style="0" customWidth="1"/>
    <col min="2" max="2" width="17.7109375" style="0" customWidth="1"/>
    <col min="3" max="3" width="4.421875" style="0" customWidth="1"/>
    <col min="4" max="4" width="5.57421875" style="0" customWidth="1"/>
    <col min="5" max="5" width="20.140625" style="0" customWidth="1"/>
    <col min="6" max="6" width="6.140625" style="0" customWidth="1"/>
    <col min="7" max="7" width="15.00390625" style="0" customWidth="1"/>
    <col min="8" max="8" width="7.421875" style="0" customWidth="1"/>
    <col min="9" max="9" width="19.421875" style="0" customWidth="1"/>
    <col min="10" max="10" width="5.8515625" style="0" customWidth="1"/>
    <col min="11" max="11" width="6.140625" style="0" customWidth="1"/>
    <col min="12" max="12" width="25.28125" style="0" customWidth="1"/>
    <col min="13" max="13" width="5.7109375" style="0" customWidth="1"/>
    <col min="15" max="15" width="16.140625" style="0" customWidth="1"/>
    <col min="16" max="16" width="8.00390625" style="0" customWidth="1"/>
    <col min="17" max="17" width="6.8515625" style="0" customWidth="1"/>
    <col min="18" max="18" width="19.421875" style="0" customWidth="1"/>
    <col min="19" max="19" width="20.7109375" style="0" customWidth="1"/>
    <col min="20" max="20" width="19.57421875" style="0" customWidth="1"/>
  </cols>
  <sheetData>
    <row r="1" spans="1:20" ht="102" customHeight="1">
      <c r="A1" s="22" t="s">
        <v>859</v>
      </c>
      <c r="B1" s="5" t="s">
        <v>838</v>
      </c>
      <c r="C1" s="32" t="s">
        <v>4</v>
      </c>
      <c r="D1" s="7"/>
      <c r="E1" s="8" t="s">
        <v>840</v>
      </c>
      <c r="F1" s="4"/>
      <c r="G1" s="5" t="s">
        <v>0</v>
      </c>
      <c r="H1" s="7"/>
      <c r="I1" s="13" t="s">
        <v>128</v>
      </c>
      <c r="J1" s="32" t="s">
        <v>4</v>
      </c>
      <c r="K1" s="7"/>
      <c r="L1" s="13" t="s">
        <v>129</v>
      </c>
      <c r="M1" s="33" t="s">
        <v>4</v>
      </c>
      <c r="N1" s="21" t="s">
        <v>72</v>
      </c>
      <c r="O1" s="26" t="s">
        <v>1</v>
      </c>
      <c r="P1" s="35" t="s">
        <v>2</v>
      </c>
      <c r="Q1" s="36" t="s">
        <v>3</v>
      </c>
      <c r="R1" s="97" t="s">
        <v>5</v>
      </c>
      <c r="S1" s="97" t="s">
        <v>130</v>
      </c>
      <c r="T1" s="37" t="s">
        <v>6</v>
      </c>
    </row>
    <row r="2" spans="1:20" ht="12.75">
      <c r="A2" s="1">
        <v>1</v>
      </c>
      <c r="B2" s="46" t="s">
        <v>472</v>
      </c>
      <c r="C2" s="30"/>
      <c r="D2" s="9"/>
      <c r="E2" s="10"/>
      <c r="F2" s="1"/>
      <c r="G2" s="2"/>
      <c r="H2" s="9">
        <v>1</v>
      </c>
      <c r="I2" t="s">
        <v>365</v>
      </c>
      <c r="J2" s="1"/>
      <c r="K2" s="9">
        <v>1</v>
      </c>
      <c r="L2" s="73" t="s">
        <v>488</v>
      </c>
      <c r="M2" s="18"/>
      <c r="N2" s="6">
        <f>C3+C4+C14+C28+C29+J3+J12+M4</f>
        <v>8</v>
      </c>
      <c r="O2" s="38">
        <v>12</v>
      </c>
      <c r="P2" s="4">
        <f>SUM(N2:O2)</f>
        <v>20</v>
      </c>
      <c r="Q2" s="4">
        <f>H12+K6</f>
        <v>16</v>
      </c>
      <c r="R2" s="29">
        <f>A34+K6</f>
        <v>38</v>
      </c>
      <c r="S2" s="28">
        <f>A34+H12+K6</f>
        <v>49</v>
      </c>
      <c r="T2" s="42">
        <v>3</v>
      </c>
    </row>
    <row r="3" spans="1:19" ht="12.75">
      <c r="A3" s="1">
        <v>2</v>
      </c>
      <c r="B3" s="46" t="s">
        <v>484</v>
      </c>
      <c r="C3" s="30">
        <v>1</v>
      </c>
      <c r="D3" s="9"/>
      <c r="E3" s="10"/>
      <c r="F3" s="1"/>
      <c r="G3" s="2"/>
      <c r="H3" s="9">
        <v>2</v>
      </c>
      <c r="I3" s="73" t="s">
        <v>538</v>
      </c>
      <c r="J3" s="30">
        <v>1</v>
      </c>
      <c r="K3" s="9">
        <v>2</v>
      </c>
      <c r="L3" s="73" t="s">
        <v>534</v>
      </c>
      <c r="M3" s="12"/>
      <c r="O3" s="1"/>
      <c r="P3" s="1"/>
      <c r="Q3" s="1"/>
      <c r="R3" s="1"/>
      <c r="S3" s="1"/>
    </row>
    <row r="4" spans="1:20" ht="12.75">
      <c r="A4" s="1">
        <v>3</v>
      </c>
      <c r="B4" s="46" t="s">
        <v>473</v>
      </c>
      <c r="C4" s="30">
        <v>1</v>
      </c>
      <c r="D4" s="9"/>
      <c r="E4" s="10"/>
      <c r="F4" s="1"/>
      <c r="G4" s="2"/>
      <c r="H4" s="9">
        <v>3</v>
      </c>
      <c r="I4" s="73" t="s">
        <v>535</v>
      </c>
      <c r="J4" s="1"/>
      <c r="K4" s="9">
        <v>3</v>
      </c>
      <c r="L4" s="61" t="s">
        <v>533</v>
      </c>
      <c r="M4" s="100">
        <v>1</v>
      </c>
      <c r="N4" s="1"/>
      <c r="O4" s="1"/>
      <c r="P4" s="1"/>
      <c r="Q4" s="1"/>
      <c r="S4" s="1"/>
      <c r="T4" s="14"/>
    </row>
    <row r="5" spans="1:19" ht="12.75">
      <c r="A5" s="1">
        <v>4</v>
      </c>
      <c r="B5" s="58" t="s">
        <v>211</v>
      </c>
      <c r="C5" s="30"/>
      <c r="D5" s="9"/>
      <c r="E5" s="10"/>
      <c r="F5" s="1"/>
      <c r="G5" s="2"/>
      <c r="H5" s="9">
        <v>4</v>
      </c>
      <c r="I5" s="73" t="s">
        <v>540</v>
      </c>
      <c r="J5" s="30"/>
      <c r="K5" s="9">
        <v>4</v>
      </c>
      <c r="L5" s="58" t="s">
        <v>201</v>
      </c>
      <c r="M5" s="49"/>
      <c r="N5" s="1"/>
      <c r="O5" s="1"/>
      <c r="P5" s="1"/>
      <c r="Q5" s="1"/>
      <c r="S5" s="1"/>
    </row>
    <row r="6" spans="1:19" ht="12.75">
      <c r="A6" s="1">
        <v>5</v>
      </c>
      <c r="B6" s="46" t="s">
        <v>463</v>
      </c>
      <c r="C6" s="30"/>
      <c r="D6" s="9"/>
      <c r="E6" s="10"/>
      <c r="F6" s="1"/>
      <c r="G6" s="2"/>
      <c r="H6" s="9">
        <v>5</v>
      </c>
      <c r="I6" s="73" t="s">
        <v>541</v>
      </c>
      <c r="J6" s="30"/>
      <c r="K6" s="9">
        <v>5</v>
      </c>
      <c r="L6" s="73" t="s">
        <v>487</v>
      </c>
      <c r="M6" s="12"/>
      <c r="N6" s="1"/>
      <c r="O6" s="1"/>
      <c r="P6" s="1"/>
      <c r="Q6" s="1"/>
      <c r="R6" s="1"/>
      <c r="S6" s="1"/>
    </row>
    <row r="7" spans="1:19" ht="12.75">
      <c r="A7" s="1">
        <v>6</v>
      </c>
      <c r="B7" s="99" t="s">
        <v>479</v>
      </c>
      <c r="C7" s="30"/>
      <c r="D7" s="9"/>
      <c r="E7" s="10"/>
      <c r="F7" s="1"/>
      <c r="G7" s="2"/>
      <c r="H7" s="9">
        <v>6</v>
      </c>
      <c r="I7" s="61" t="s">
        <v>208</v>
      </c>
      <c r="J7" s="30"/>
      <c r="K7" s="9"/>
      <c r="L7" s="16"/>
      <c r="M7" s="12"/>
      <c r="N7" s="1"/>
      <c r="O7" s="1"/>
      <c r="P7" s="1"/>
      <c r="Q7" s="1"/>
      <c r="R7" s="1"/>
      <c r="S7" s="1"/>
    </row>
    <row r="8" spans="1:19" ht="12.75">
      <c r="A8" s="1">
        <v>7</v>
      </c>
      <c r="B8" s="46" t="s">
        <v>217</v>
      </c>
      <c r="C8" s="30"/>
      <c r="D8" s="9"/>
      <c r="E8" s="10"/>
      <c r="F8" s="1"/>
      <c r="G8" s="2"/>
      <c r="H8" s="9">
        <v>7</v>
      </c>
      <c r="I8" s="73" t="s">
        <v>200</v>
      </c>
      <c r="J8" s="30"/>
      <c r="K8" s="9"/>
      <c r="L8" s="16"/>
      <c r="M8" s="12"/>
      <c r="N8" s="1"/>
      <c r="O8" s="1"/>
      <c r="P8" s="1"/>
      <c r="Q8" s="1"/>
      <c r="R8" s="1"/>
      <c r="S8" s="1"/>
    </row>
    <row r="9" spans="1:19" ht="12.75">
      <c r="A9" s="1">
        <v>8</v>
      </c>
      <c r="B9" s="98" t="s">
        <v>474</v>
      </c>
      <c r="C9" s="30"/>
      <c r="D9" s="9"/>
      <c r="E9" s="10"/>
      <c r="F9" s="1"/>
      <c r="G9" s="2"/>
      <c r="H9" s="9">
        <v>8</v>
      </c>
      <c r="I9" s="73" t="s">
        <v>215</v>
      </c>
      <c r="J9" s="30"/>
      <c r="K9" s="9"/>
      <c r="L9" s="16"/>
      <c r="M9" s="12"/>
      <c r="N9" s="1"/>
      <c r="O9" s="1"/>
      <c r="P9" s="1"/>
      <c r="Q9" s="1"/>
      <c r="S9" s="1"/>
    </row>
    <row r="10" spans="1:19" ht="12.75">
      <c r="A10" s="1">
        <v>9</v>
      </c>
      <c r="B10" s="46" t="s">
        <v>476</v>
      </c>
      <c r="C10" s="30"/>
      <c r="D10" s="9"/>
      <c r="E10" s="10"/>
      <c r="F10" s="1"/>
      <c r="G10" s="2"/>
      <c r="H10" s="9">
        <v>9</v>
      </c>
      <c r="I10" s="73" t="s">
        <v>536</v>
      </c>
      <c r="K10" s="9"/>
      <c r="L10" s="16"/>
      <c r="M10" s="12"/>
      <c r="N10" s="1"/>
      <c r="O10" s="1"/>
      <c r="P10" s="1"/>
      <c r="Q10" s="1"/>
      <c r="S10" s="1"/>
    </row>
    <row r="11" spans="1:19" ht="12.75">
      <c r="A11" s="1">
        <v>10</v>
      </c>
      <c r="B11" s="46" t="s">
        <v>477</v>
      </c>
      <c r="C11" s="30"/>
      <c r="D11" s="9"/>
      <c r="E11" s="10"/>
      <c r="F11" s="1"/>
      <c r="G11" s="2"/>
      <c r="H11" s="9">
        <v>10</v>
      </c>
      <c r="I11" s="73" t="s">
        <v>537</v>
      </c>
      <c r="J11" s="30"/>
      <c r="K11" s="9"/>
      <c r="L11" s="16"/>
      <c r="M11" s="12"/>
      <c r="N11" s="1"/>
      <c r="O11" s="1"/>
      <c r="P11" s="1"/>
      <c r="Q11" s="1"/>
      <c r="R11" s="1"/>
      <c r="S11" s="1"/>
    </row>
    <row r="12" spans="1:19" ht="12.75">
      <c r="A12" s="1">
        <v>11</v>
      </c>
      <c r="B12" s="98" t="s">
        <v>469</v>
      </c>
      <c r="C12" s="30"/>
      <c r="D12" s="9"/>
      <c r="E12" s="10"/>
      <c r="F12" s="1"/>
      <c r="G12" s="2"/>
      <c r="H12" s="9">
        <v>11</v>
      </c>
      <c r="I12" s="73" t="s">
        <v>532</v>
      </c>
      <c r="J12" s="30">
        <v>1</v>
      </c>
      <c r="K12" s="9"/>
      <c r="L12" s="16"/>
      <c r="M12" s="12"/>
      <c r="N12" s="1"/>
      <c r="O12" s="1"/>
      <c r="P12" s="1"/>
      <c r="Q12" s="1"/>
      <c r="S12" s="1"/>
    </row>
    <row r="13" spans="1:19" ht="12.75">
      <c r="A13" s="1">
        <v>12</v>
      </c>
      <c r="B13" s="99" t="s">
        <v>483</v>
      </c>
      <c r="C13" s="30"/>
      <c r="D13" s="9"/>
      <c r="E13" s="10"/>
      <c r="F13" s="1"/>
      <c r="G13" s="2"/>
      <c r="H13" s="9"/>
      <c r="K13" s="9"/>
      <c r="L13" s="16"/>
      <c r="M13" s="12"/>
      <c r="N13" s="1"/>
      <c r="O13" s="1"/>
      <c r="P13" s="1"/>
      <c r="Q13" s="1"/>
      <c r="R13" s="1"/>
      <c r="S13" s="1"/>
    </row>
    <row r="14" spans="1:19" ht="12.75">
      <c r="A14" s="1">
        <v>13</v>
      </c>
      <c r="B14" s="46" t="s">
        <v>478</v>
      </c>
      <c r="C14" s="30">
        <v>1</v>
      </c>
      <c r="D14" s="9"/>
      <c r="E14" s="10"/>
      <c r="F14" s="1"/>
      <c r="G14" s="2"/>
      <c r="H14" s="9"/>
      <c r="J14" s="100"/>
      <c r="K14" s="9"/>
      <c r="M14" s="17"/>
      <c r="N14" s="1"/>
      <c r="O14" s="1"/>
      <c r="P14" s="1"/>
      <c r="Q14" s="1"/>
      <c r="R14" s="1"/>
      <c r="S14" s="39" t="s">
        <v>7</v>
      </c>
    </row>
    <row r="15" spans="1:19" ht="12.75">
      <c r="A15" s="1">
        <v>14</v>
      </c>
      <c r="B15" s="46" t="s">
        <v>226</v>
      </c>
      <c r="C15" s="30"/>
      <c r="D15" s="9"/>
      <c r="E15" s="10"/>
      <c r="F15" s="1"/>
      <c r="G15" s="2"/>
      <c r="H15" s="9"/>
      <c r="J15" s="10"/>
      <c r="K15" s="9"/>
      <c r="L15" s="19"/>
      <c r="M15" s="10"/>
      <c r="O15" s="1"/>
      <c r="P15" s="1"/>
      <c r="Q15" s="1"/>
      <c r="R15" s="1"/>
      <c r="S15" s="41" t="s">
        <v>8</v>
      </c>
    </row>
    <row r="16" spans="1:19" ht="12.75">
      <c r="A16" s="1">
        <v>15</v>
      </c>
      <c r="B16" s="46" t="s">
        <v>480</v>
      </c>
      <c r="C16" s="30"/>
      <c r="D16" s="9"/>
      <c r="E16" s="10"/>
      <c r="F16" s="1"/>
      <c r="G16" s="2"/>
      <c r="H16" s="9"/>
      <c r="I16" s="61"/>
      <c r="J16" s="31"/>
      <c r="K16" s="9"/>
      <c r="L16" s="14"/>
      <c r="M16" s="17"/>
      <c r="O16" s="1"/>
      <c r="P16" s="1"/>
      <c r="Q16" s="1"/>
      <c r="R16" s="1"/>
      <c r="S16" s="40" t="s">
        <v>9</v>
      </c>
    </row>
    <row r="17" spans="1:19" ht="12.75">
      <c r="A17" s="1">
        <v>16</v>
      </c>
      <c r="B17" s="46" t="s">
        <v>466</v>
      </c>
      <c r="C17" s="30"/>
      <c r="D17" s="9"/>
      <c r="E17" s="10"/>
      <c r="F17" s="1"/>
      <c r="G17" s="2"/>
      <c r="H17" s="9"/>
      <c r="J17" s="10"/>
      <c r="K17" s="9"/>
      <c r="L17" s="14"/>
      <c r="M17" s="17"/>
      <c r="O17" s="1"/>
      <c r="P17" s="1"/>
      <c r="Q17" s="1"/>
      <c r="R17" s="1"/>
      <c r="S17" s="1"/>
    </row>
    <row r="18" spans="1:19" ht="12.75">
      <c r="A18" s="1">
        <v>17</v>
      </c>
      <c r="B18" s="46" t="s">
        <v>481</v>
      </c>
      <c r="C18" s="30"/>
      <c r="D18" s="9"/>
      <c r="E18" s="10"/>
      <c r="F18" s="1"/>
      <c r="G18" s="2"/>
      <c r="H18" s="9"/>
      <c r="I18" s="61"/>
      <c r="J18" s="10"/>
      <c r="K18" s="9"/>
      <c r="L18" s="14"/>
      <c r="M18" s="17"/>
      <c r="O18" s="1"/>
      <c r="P18" s="1"/>
      <c r="Q18" s="1"/>
      <c r="R18" s="1"/>
      <c r="S18" s="1"/>
    </row>
    <row r="19" spans="1:19" ht="12.75">
      <c r="A19" s="1">
        <v>18</v>
      </c>
      <c r="B19" s="73" t="s">
        <v>539</v>
      </c>
      <c r="C19" s="1"/>
      <c r="D19" s="9"/>
      <c r="E19" s="10"/>
      <c r="F19" s="1"/>
      <c r="G19" s="2"/>
      <c r="H19" s="9"/>
      <c r="J19" s="10"/>
      <c r="K19" s="9"/>
      <c r="L19" s="14"/>
      <c r="M19" s="17"/>
      <c r="O19" s="1"/>
      <c r="P19" s="1"/>
      <c r="Q19" s="1"/>
      <c r="R19" s="1"/>
      <c r="S19" s="1"/>
    </row>
    <row r="20" spans="1:19" ht="12.75">
      <c r="A20" s="1">
        <v>19</v>
      </c>
      <c r="B20" s="58" t="s">
        <v>198</v>
      </c>
      <c r="C20" s="30"/>
      <c r="D20" s="9"/>
      <c r="E20" s="10"/>
      <c r="F20" s="1"/>
      <c r="G20" s="2"/>
      <c r="H20" s="9"/>
      <c r="I20" s="14"/>
      <c r="J20" s="10"/>
      <c r="K20" s="9"/>
      <c r="L20" s="14"/>
      <c r="M20" s="17"/>
      <c r="O20" s="1"/>
      <c r="P20" s="1"/>
      <c r="Q20" s="1"/>
      <c r="R20" s="1"/>
      <c r="S20" s="1"/>
    </row>
    <row r="21" spans="1:19" ht="12.75">
      <c r="A21" s="1">
        <v>20</v>
      </c>
      <c r="B21" s="98" t="s">
        <v>465</v>
      </c>
      <c r="C21" s="30"/>
      <c r="D21" s="9"/>
      <c r="E21" s="10"/>
      <c r="F21" s="1"/>
      <c r="G21" s="2"/>
      <c r="H21" s="9"/>
      <c r="I21" s="14"/>
      <c r="J21" s="10"/>
      <c r="K21" s="9"/>
      <c r="L21" s="14"/>
      <c r="M21" s="17"/>
      <c r="O21" s="1"/>
      <c r="P21" s="1"/>
      <c r="Q21" s="1"/>
      <c r="R21" s="1"/>
      <c r="S21" s="1"/>
    </row>
    <row r="22" spans="1:19" ht="12.75">
      <c r="A22" s="1">
        <v>21</v>
      </c>
      <c r="B22" s="46" t="s">
        <v>471</v>
      </c>
      <c r="C22" s="30"/>
      <c r="D22" s="9"/>
      <c r="E22" s="10"/>
      <c r="F22" s="1"/>
      <c r="G22" s="2"/>
      <c r="H22" s="9"/>
      <c r="I22" s="14"/>
      <c r="J22" s="10"/>
      <c r="K22" s="9"/>
      <c r="L22" s="14"/>
      <c r="M22" s="17"/>
      <c r="O22" s="1"/>
      <c r="P22" s="1"/>
      <c r="Q22" s="1"/>
      <c r="R22" s="1"/>
      <c r="S22" s="1"/>
    </row>
    <row r="23" spans="1:19" ht="12.75">
      <c r="A23" s="1">
        <v>22</v>
      </c>
      <c r="B23" s="99" t="s">
        <v>467</v>
      </c>
      <c r="C23" s="30"/>
      <c r="D23" s="9"/>
      <c r="E23" s="10"/>
      <c r="F23" s="1"/>
      <c r="G23" s="2"/>
      <c r="H23" s="9"/>
      <c r="I23" s="14"/>
      <c r="J23" s="10"/>
      <c r="K23" s="9"/>
      <c r="L23" s="14"/>
      <c r="M23" s="17"/>
      <c r="O23" s="1"/>
      <c r="P23" s="1"/>
      <c r="Q23" s="1"/>
      <c r="R23" s="1"/>
      <c r="S23" s="1"/>
    </row>
    <row r="24" spans="1:19" ht="12.75">
      <c r="A24" s="1">
        <v>23</v>
      </c>
      <c r="B24" s="46" t="s">
        <v>464</v>
      </c>
      <c r="C24" s="30"/>
      <c r="D24" s="9"/>
      <c r="E24" s="10"/>
      <c r="F24" s="1"/>
      <c r="G24" s="2"/>
      <c r="H24" s="9"/>
      <c r="I24" s="14"/>
      <c r="J24" s="10"/>
      <c r="K24" s="9"/>
      <c r="L24" s="14"/>
      <c r="M24" s="17"/>
      <c r="O24" s="1"/>
      <c r="P24" s="1"/>
      <c r="Q24" s="1"/>
      <c r="R24" s="1"/>
      <c r="S24" s="1"/>
    </row>
    <row r="25" spans="1:19" ht="12.75">
      <c r="A25" s="1">
        <v>24</v>
      </c>
      <c r="B25" s="46" t="s">
        <v>234</v>
      </c>
      <c r="C25" s="30"/>
      <c r="D25" s="9"/>
      <c r="E25" s="10"/>
      <c r="F25" s="1"/>
      <c r="H25" s="9"/>
      <c r="I25" s="14"/>
      <c r="J25" s="10"/>
      <c r="K25" s="9"/>
      <c r="L25" s="14"/>
      <c r="M25" s="17"/>
      <c r="O25" s="1"/>
      <c r="P25" s="1"/>
      <c r="Q25" s="1"/>
      <c r="R25" s="1"/>
      <c r="S25" s="1"/>
    </row>
    <row r="26" spans="1:19" ht="15">
      <c r="A26" s="1">
        <v>25</v>
      </c>
      <c r="B26" s="46" t="s">
        <v>468</v>
      </c>
      <c r="C26" s="30"/>
      <c r="D26" s="9"/>
      <c r="E26" s="10"/>
      <c r="F26" s="1"/>
      <c r="H26" s="9"/>
      <c r="I26" s="14"/>
      <c r="J26" s="10"/>
      <c r="K26" s="9"/>
      <c r="L26" s="43" t="s">
        <v>131</v>
      </c>
      <c r="M26" s="17"/>
      <c r="O26" s="1"/>
      <c r="P26" s="1"/>
      <c r="Q26" s="1"/>
      <c r="R26" s="1"/>
      <c r="S26" s="1"/>
    </row>
    <row r="27" spans="1:19" ht="12.75">
      <c r="A27" s="1">
        <v>26</v>
      </c>
      <c r="B27" s="46" t="s">
        <v>236</v>
      </c>
      <c r="C27" s="30"/>
      <c r="D27" s="9"/>
      <c r="E27" s="10"/>
      <c r="F27" s="1"/>
      <c r="H27" s="9"/>
      <c r="I27" s="14"/>
      <c r="J27" s="10"/>
      <c r="K27" s="9"/>
      <c r="L27" s="14"/>
      <c r="M27" s="17"/>
      <c r="O27" s="1"/>
      <c r="P27" s="1"/>
      <c r="Q27" s="1"/>
      <c r="R27" s="1"/>
      <c r="S27" s="1"/>
    </row>
    <row r="28" spans="1:19" ht="12.75">
      <c r="A28" s="1">
        <v>27</v>
      </c>
      <c r="B28" s="46" t="s">
        <v>485</v>
      </c>
      <c r="C28" s="30">
        <v>1</v>
      </c>
      <c r="D28" s="9"/>
      <c r="E28" s="10"/>
      <c r="F28" s="1"/>
      <c r="H28" s="9"/>
      <c r="I28" s="14"/>
      <c r="J28" s="10"/>
      <c r="K28" s="9"/>
      <c r="L28" s="14"/>
      <c r="M28" s="17"/>
      <c r="O28" s="1"/>
      <c r="P28" s="1"/>
      <c r="Q28" s="1"/>
      <c r="R28" s="1"/>
      <c r="S28" s="1"/>
    </row>
    <row r="29" spans="1:19" ht="12.75">
      <c r="A29" s="1">
        <v>28</v>
      </c>
      <c r="B29" s="46" t="s">
        <v>202</v>
      </c>
      <c r="C29" s="30">
        <v>1</v>
      </c>
      <c r="D29" s="9"/>
      <c r="E29" s="10"/>
      <c r="F29" s="1"/>
      <c r="H29" s="9"/>
      <c r="I29" s="14"/>
      <c r="J29" s="10"/>
      <c r="K29" s="9"/>
      <c r="L29" s="14"/>
      <c r="M29" s="17"/>
      <c r="O29" s="1"/>
      <c r="P29" s="1"/>
      <c r="Q29" s="1"/>
      <c r="R29" s="1"/>
      <c r="S29" s="1"/>
    </row>
    <row r="30" spans="1:19" ht="12.75">
      <c r="A30" s="1">
        <v>29</v>
      </c>
      <c r="B30" s="58" t="s">
        <v>203</v>
      </c>
      <c r="C30" s="30"/>
      <c r="D30" s="9"/>
      <c r="E30" s="34"/>
      <c r="G30" s="1"/>
      <c r="H30" s="9"/>
      <c r="I30" s="14"/>
      <c r="J30" s="10"/>
      <c r="K30" s="9"/>
      <c r="L30" s="14"/>
      <c r="M30" s="17"/>
      <c r="O30" s="1"/>
      <c r="P30" s="1"/>
      <c r="Q30" s="1"/>
      <c r="R30" s="1"/>
      <c r="S30" s="1"/>
    </row>
    <row r="31" spans="1:19" ht="12.75">
      <c r="A31" s="1">
        <v>30</v>
      </c>
      <c r="B31" s="99" t="s">
        <v>486</v>
      </c>
      <c r="C31" s="30"/>
      <c r="D31" s="9"/>
      <c r="E31" s="10"/>
      <c r="G31" s="1"/>
      <c r="H31" s="9"/>
      <c r="I31" s="14"/>
      <c r="J31" s="10"/>
      <c r="K31" s="9"/>
      <c r="L31" s="14"/>
      <c r="M31" s="17"/>
      <c r="O31" s="1"/>
      <c r="P31" s="1"/>
      <c r="Q31" s="1"/>
      <c r="R31" s="1"/>
      <c r="S31" s="1"/>
    </row>
    <row r="32" spans="1:19" ht="12.75">
      <c r="A32" s="1">
        <v>31</v>
      </c>
      <c r="B32" s="46" t="s">
        <v>482</v>
      </c>
      <c r="C32" s="30"/>
      <c r="D32" s="9"/>
      <c r="E32" s="10"/>
      <c r="G32" s="1"/>
      <c r="H32" s="9"/>
      <c r="I32" s="14"/>
      <c r="J32" s="10"/>
      <c r="K32" s="9"/>
      <c r="L32" s="14"/>
      <c r="M32" s="17"/>
      <c r="O32" s="1"/>
      <c r="P32" s="1"/>
      <c r="Q32" s="1"/>
      <c r="R32" s="1"/>
      <c r="S32" s="1"/>
    </row>
    <row r="33" spans="1:19" ht="12.75">
      <c r="A33" s="1">
        <v>32</v>
      </c>
      <c r="B33" s="99" t="s">
        <v>475</v>
      </c>
      <c r="C33" s="30"/>
      <c r="D33" s="9"/>
      <c r="E33" s="10"/>
      <c r="G33" s="1"/>
      <c r="H33" s="9"/>
      <c r="I33" s="14"/>
      <c r="J33" s="10"/>
      <c r="K33" s="9"/>
      <c r="L33" s="14"/>
      <c r="M33" s="17"/>
      <c r="O33" s="1"/>
      <c r="P33" s="1"/>
      <c r="Q33" s="1"/>
      <c r="R33" s="1"/>
      <c r="S33" s="1"/>
    </row>
    <row r="34" spans="1:19" ht="12.75">
      <c r="A34" s="1">
        <v>33</v>
      </c>
      <c r="B34" s="46" t="s">
        <v>470</v>
      </c>
      <c r="C34" s="30"/>
      <c r="D34" s="9"/>
      <c r="E34" s="10"/>
      <c r="G34" s="1"/>
      <c r="H34" s="9"/>
      <c r="I34" s="14"/>
      <c r="J34" s="10"/>
      <c r="K34" s="9"/>
      <c r="M34" s="17"/>
      <c r="O34" s="1"/>
      <c r="P34" s="1"/>
      <c r="Q34" s="1"/>
      <c r="R34" s="1"/>
      <c r="S34" s="1"/>
    </row>
    <row r="35" spans="1:19" ht="12.75">
      <c r="A35" s="1"/>
      <c r="B35" s="46"/>
      <c r="C35" s="1"/>
      <c r="D35" s="9"/>
      <c r="E35" s="10"/>
      <c r="G35" s="1"/>
      <c r="H35" s="9"/>
      <c r="I35" s="14"/>
      <c r="J35" s="10"/>
      <c r="K35" s="9"/>
      <c r="L35" s="14"/>
      <c r="M35" s="17"/>
      <c r="O35" s="1"/>
      <c r="P35" s="1"/>
      <c r="Q35" s="1"/>
      <c r="R35" s="1"/>
      <c r="S35" s="1"/>
    </row>
    <row r="36" spans="1:19" ht="12.75">
      <c r="A36" s="1"/>
      <c r="B36" s="46"/>
      <c r="C36" s="1"/>
      <c r="D36" s="9"/>
      <c r="E36" s="10"/>
      <c r="G36" s="1"/>
      <c r="H36" s="9"/>
      <c r="I36" s="14"/>
      <c r="J36" s="10"/>
      <c r="K36" s="9"/>
      <c r="L36" s="19"/>
      <c r="M36" s="17"/>
      <c r="O36" s="1"/>
      <c r="P36" s="1"/>
      <c r="Q36" s="1"/>
      <c r="S36" s="1"/>
    </row>
    <row r="37" spans="1:19" ht="12.75">
      <c r="A37" s="1"/>
      <c r="B37" s="20"/>
      <c r="C37" s="1"/>
      <c r="D37" s="9"/>
      <c r="E37" s="10"/>
      <c r="G37" s="1"/>
      <c r="H37" s="9"/>
      <c r="I37" s="14"/>
      <c r="J37" s="10"/>
      <c r="K37" s="9"/>
      <c r="L37" s="19"/>
      <c r="M37" s="17"/>
      <c r="O37" s="1"/>
      <c r="P37" s="1"/>
      <c r="Q37" s="1"/>
      <c r="S37" s="1"/>
    </row>
  </sheetData>
  <sheetProtection/>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A1:T39"/>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860</v>
      </c>
      <c r="B1" s="5" t="s">
        <v>839</v>
      </c>
      <c r="C1" s="32" t="s">
        <v>4</v>
      </c>
      <c r="D1" s="7"/>
      <c r="E1" s="8" t="s">
        <v>132</v>
      </c>
      <c r="F1" s="4"/>
      <c r="G1" s="5" t="s">
        <v>0</v>
      </c>
      <c r="H1" s="7"/>
      <c r="I1" s="13" t="s">
        <v>133</v>
      </c>
      <c r="J1" s="32" t="s">
        <v>4</v>
      </c>
      <c r="K1" s="7"/>
      <c r="L1" s="13" t="s">
        <v>134</v>
      </c>
      <c r="M1" s="33" t="s">
        <v>4</v>
      </c>
      <c r="N1" s="21" t="s">
        <v>135</v>
      </c>
      <c r="O1" s="26" t="s">
        <v>1</v>
      </c>
      <c r="P1" s="35" t="s">
        <v>2</v>
      </c>
      <c r="Q1" s="36" t="s">
        <v>3</v>
      </c>
      <c r="R1" s="97" t="s">
        <v>5</v>
      </c>
      <c r="S1" s="97" t="s">
        <v>136</v>
      </c>
      <c r="T1" s="37" t="s">
        <v>6</v>
      </c>
    </row>
    <row r="2" spans="1:20" ht="12.75">
      <c r="A2" s="119">
        <v>1</v>
      </c>
      <c r="B2" s="46" t="s">
        <v>545</v>
      </c>
      <c r="C2" s="30"/>
      <c r="D2" s="9"/>
      <c r="E2" s="10"/>
      <c r="F2" s="1"/>
      <c r="G2" s="2"/>
      <c r="H2" s="9">
        <v>1</v>
      </c>
      <c r="I2" s="84" t="s">
        <v>465</v>
      </c>
      <c r="J2" s="15"/>
      <c r="K2" s="9">
        <v>1</v>
      </c>
      <c r="L2" s="46" t="s">
        <v>570</v>
      </c>
      <c r="M2" s="18"/>
      <c r="N2" s="6">
        <f>C14+C23+C31+C34+C36+J4</f>
        <v>6</v>
      </c>
      <c r="O2" s="38">
        <v>11</v>
      </c>
      <c r="P2" s="4">
        <f>SUM(N2:O2)</f>
        <v>17</v>
      </c>
      <c r="Q2" s="4">
        <f>H5+K9</f>
        <v>12</v>
      </c>
      <c r="R2" s="29">
        <f>A36+K9</f>
        <v>43</v>
      </c>
      <c r="S2" s="28">
        <f>A36+H5+K9</f>
        <v>47</v>
      </c>
      <c r="T2" s="42">
        <v>3</v>
      </c>
    </row>
    <row r="3" spans="1:19" ht="12.75">
      <c r="A3" s="119">
        <v>2</v>
      </c>
      <c r="B3" s="46" t="s">
        <v>474</v>
      </c>
      <c r="C3" s="30"/>
      <c r="D3" s="9"/>
      <c r="E3" s="10"/>
      <c r="F3" s="1"/>
      <c r="G3" s="2"/>
      <c r="H3" s="9">
        <v>2</v>
      </c>
      <c r="I3" s="120" t="s">
        <v>474</v>
      </c>
      <c r="J3" s="10"/>
      <c r="K3" s="9">
        <v>2</v>
      </c>
      <c r="L3" s="61" t="s">
        <v>567</v>
      </c>
      <c r="M3" s="12"/>
      <c r="O3" s="1"/>
      <c r="P3" s="1"/>
      <c r="Q3" s="1"/>
      <c r="R3" s="1"/>
      <c r="S3" s="1"/>
    </row>
    <row r="4" spans="1:20" ht="12.75">
      <c r="A4" s="119">
        <v>3</v>
      </c>
      <c r="B4" s="120" t="s">
        <v>220</v>
      </c>
      <c r="C4" s="30"/>
      <c r="D4" s="9"/>
      <c r="E4" s="10"/>
      <c r="F4" s="1"/>
      <c r="G4" s="2"/>
      <c r="H4" s="9">
        <v>3</v>
      </c>
      <c r="I4" s="46" t="s">
        <v>355</v>
      </c>
      <c r="J4" s="30">
        <v>1</v>
      </c>
      <c r="K4" s="9">
        <v>3</v>
      </c>
      <c r="L4" s="98" t="s">
        <v>200</v>
      </c>
      <c r="M4" s="12"/>
      <c r="N4" s="1"/>
      <c r="O4" s="1"/>
      <c r="P4" s="1"/>
      <c r="Q4" s="1"/>
      <c r="S4" s="1"/>
      <c r="T4" s="14"/>
    </row>
    <row r="5" spans="1:19" ht="12.75">
      <c r="A5" s="119">
        <v>4</v>
      </c>
      <c r="B5" s="120" t="s">
        <v>555</v>
      </c>
      <c r="C5" s="30"/>
      <c r="D5" s="9"/>
      <c r="E5" s="10"/>
      <c r="F5" s="1"/>
      <c r="G5" s="2"/>
      <c r="H5" s="9">
        <v>4</v>
      </c>
      <c r="I5" s="16" t="s">
        <v>214</v>
      </c>
      <c r="J5" s="31"/>
      <c r="K5" s="9">
        <v>4</v>
      </c>
      <c r="L5" s="73" t="s">
        <v>566</v>
      </c>
      <c r="M5" s="12"/>
      <c r="N5" s="1"/>
      <c r="O5" s="1"/>
      <c r="P5" s="1"/>
      <c r="Q5" s="1"/>
      <c r="S5" s="1"/>
    </row>
    <row r="6" spans="1:19" ht="12.75">
      <c r="A6" s="119">
        <v>5</v>
      </c>
      <c r="B6" s="98" t="s">
        <v>542</v>
      </c>
      <c r="C6" s="30"/>
      <c r="D6" s="9"/>
      <c r="E6" s="10"/>
      <c r="F6" s="1"/>
      <c r="G6" s="2"/>
      <c r="H6" s="9"/>
      <c r="I6" s="14"/>
      <c r="J6" s="10"/>
      <c r="K6" s="9">
        <v>5</v>
      </c>
      <c r="L6" s="73" t="s">
        <v>569</v>
      </c>
      <c r="M6" s="12"/>
      <c r="N6" s="1"/>
      <c r="O6" s="1"/>
      <c r="P6" s="1"/>
      <c r="Q6" s="1"/>
      <c r="R6" s="1"/>
      <c r="S6" s="1"/>
    </row>
    <row r="7" spans="1:19" ht="12.75">
      <c r="A7" s="119">
        <v>6</v>
      </c>
      <c r="B7" s="46" t="s">
        <v>137</v>
      </c>
      <c r="C7" s="30"/>
      <c r="D7" s="9"/>
      <c r="E7" s="10"/>
      <c r="F7" s="1"/>
      <c r="G7" s="2"/>
      <c r="H7" s="11"/>
      <c r="J7" s="10"/>
      <c r="K7" s="9">
        <v>6</v>
      </c>
      <c r="L7" s="84" t="s">
        <v>565</v>
      </c>
      <c r="M7" s="12"/>
      <c r="N7" s="1"/>
      <c r="O7" s="1"/>
      <c r="P7" s="1"/>
      <c r="Q7" s="1"/>
      <c r="R7" s="1"/>
      <c r="S7" s="1"/>
    </row>
    <row r="8" spans="1:19" ht="12.75">
      <c r="A8" s="119">
        <v>7</v>
      </c>
      <c r="B8" s="46" t="s">
        <v>238</v>
      </c>
      <c r="C8" s="30"/>
      <c r="D8" s="9"/>
      <c r="E8" s="10"/>
      <c r="F8" s="1"/>
      <c r="G8" s="2"/>
      <c r="H8" s="11"/>
      <c r="I8" s="14"/>
      <c r="J8" s="10"/>
      <c r="K8" s="9">
        <v>7</v>
      </c>
      <c r="L8" s="46" t="s">
        <v>571</v>
      </c>
      <c r="M8" s="12"/>
      <c r="N8" s="1"/>
      <c r="O8" s="1"/>
      <c r="P8" s="1"/>
      <c r="Q8" s="1"/>
      <c r="R8" s="1"/>
      <c r="S8" s="1"/>
    </row>
    <row r="9" spans="1:19" ht="12.75">
      <c r="A9" s="119">
        <v>8</v>
      </c>
      <c r="B9" s="46" t="s">
        <v>561</v>
      </c>
      <c r="C9" s="30"/>
      <c r="D9" s="9"/>
      <c r="E9" s="10"/>
      <c r="F9" s="1"/>
      <c r="G9" s="2"/>
      <c r="H9" s="11"/>
      <c r="I9" s="14"/>
      <c r="J9" s="10"/>
      <c r="K9" s="9">
        <v>8</v>
      </c>
      <c r="L9" s="46" t="s">
        <v>568</v>
      </c>
      <c r="M9" s="12"/>
      <c r="N9" s="1"/>
      <c r="O9" s="1"/>
      <c r="P9" s="1"/>
      <c r="Q9" s="1"/>
      <c r="S9" s="1"/>
    </row>
    <row r="10" spans="1:19" ht="12.75">
      <c r="A10" s="119">
        <v>9</v>
      </c>
      <c r="B10" s="46" t="s">
        <v>556</v>
      </c>
      <c r="C10" s="30"/>
      <c r="D10" s="9"/>
      <c r="E10" s="10"/>
      <c r="F10" s="1"/>
      <c r="G10" s="2"/>
      <c r="H10" s="11"/>
      <c r="I10" s="14"/>
      <c r="J10" s="10"/>
      <c r="K10" s="9"/>
      <c r="L10" s="16"/>
      <c r="M10" s="12"/>
      <c r="N10" s="1"/>
      <c r="O10" s="1"/>
      <c r="P10" s="1"/>
      <c r="Q10" s="1"/>
      <c r="S10" s="1"/>
    </row>
    <row r="11" spans="1:19" ht="12.75">
      <c r="A11" s="119">
        <v>10</v>
      </c>
      <c r="B11" s="46" t="s">
        <v>546</v>
      </c>
      <c r="C11" s="30"/>
      <c r="D11" s="9"/>
      <c r="E11" s="10"/>
      <c r="F11" s="1"/>
      <c r="G11" s="2"/>
      <c r="H11" s="9"/>
      <c r="I11" s="14"/>
      <c r="J11" s="10"/>
      <c r="K11" s="9"/>
      <c r="L11" s="16"/>
      <c r="M11" s="12"/>
      <c r="N11" s="1"/>
      <c r="O11" s="1"/>
      <c r="P11" s="1"/>
      <c r="Q11" s="1"/>
      <c r="R11" s="1"/>
      <c r="S11" s="1"/>
    </row>
    <row r="12" spans="1:19" ht="12.75">
      <c r="A12" s="119">
        <v>11</v>
      </c>
      <c r="B12" s="46" t="s">
        <v>552</v>
      </c>
      <c r="C12" s="30"/>
      <c r="D12" s="9"/>
      <c r="E12" s="10"/>
      <c r="F12" s="1"/>
      <c r="G12" s="2"/>
      <c r="H12" s="9"/>
      <c r="I12" s="14"/>
      <c r="J12" s="10"/>
      <c r="K12" s="9"/>
      <c r="L12" s="16"/>
      <c r="M12" s="12"/>
      <c r="N12" s="1"/>
      <c r="O12" s="1"/>
      <c r="P12" s="1"/>
      <c r="Q12" s="1"/>
      <c r="S12" s="1"/>
    </row>
    <row r="13" spans="1:19" ht="12.75">
      <c r="A13" s="119">
        <v>12</v>
      </c>
      <c r="B13" s="120" t="s">
        <v>562</v>
      </c>
      <c r="C13" s="30"/>
      <c r="D13" s="9"/>
      <c r="E13" s="10"/>
      <c r="F13" s="1"/>
      <c r="G13" s="2"/>
      <c r="H13" s="9"/>
      <c r="I13" s="14"/>
      <c r="J13" s="10"/>
      <c r="K13" s="9"/>
      <c r="L13" s="16"/>
      <c r="M13" s="12"/>
      <c r="N13" s="1"/>
      <c r="O13" s="1"/>
      <c r="P13" s="1"/>
      <c r="Q13" s="1"/>
      <c r="R13" s="1"/>
      <c r="S13" s="1"/>
    </row>
    <row r="14" spans="1:19" ht="12.75">
      <c r="A14" s="119">
        <v>13</v>
      </c>
      <c r="B14" s="46" t="s">
        <v>564</v>
      </c>
      <c r="C14" s="30">
        <v>1</v>
      </c>
      <c r="D14" s="9"/>
      <c r="E14" s="10"/>
      <c r="F14" s="1"/>
      <c r="G14" s="2"/>
      <c r="H14" s="9"/>
      <c r="I14" s="14"/>
      <c r="J14" s="10"/>
      <c r="K14" s="9"/>
      <c r="M14" s="17"/>
      <c r="N14" s="1"/>
      <c r="O14" s="1"/>
      <c r="P14" s="1"/>
      <c r="Q14" s="1"/>
      <c r="R14" s="1"/>
      <c r="S14" s="39" t="s">
        <v>7</v>
      </c>
    </row>
    <row r="15" spans="1:19" ht="12.75">
      <c r="A15" s="119">
        <v>14</v>
      </c>
      <c r="B15" s="46" t="s">
        <v>543</v>
      </c>
      <c r="C15" s="30"/>
      <c r="D15" s="9"/>
      <c r="E15" s="10"/>
      <c r="F15" s="1"/>
      <c r="G15" s="2"/>
      <c r="H15" s="9"/>
      <c r="I15" s="14"/>
      <c r="J15" s="10"/>
      <c r="K15" s="9"/>
      <c r="M15" s="10"/>
      <c r="O15" s="1"/>
      <c r="P15" s="1"/>
      <c r="Q15" s="1"/>
      <c r="R15" s="1"/>
      <c r="S15" s="41" t="s">
        <v>8</v>
      </c>
    </row>
    <row r="16" spans="1:19" ht="12.75">
      <c r="A16" s="119">
        <v>15</v>
      </c>
      <c r="B16" s="46" t="s">
        <v>544</v>
      </c>
      <c r="C16" s="30"/>
      <c r="D16" s="9"/>
      <c r="E16" s="10"/>
      <c r="F16" s="1"/>
      <c r="G16" s="2"/>
      <c r="H16" s="9"/>
      <c r="I16" s="14"/>
      <c r="J16" s="10"/>
      <c r="K16" s="9"/>
      <c r="M16" s="17"/>
      <c r="O16" s="1"/>
      <c r="P16" s="1"/>
      <c r="Q16" s="1"/>
      <c r="R16" s="1"/>
      <c r="S16" s="40" t="s">
        <v>9</v>
      </c>
    </row>
    <row r="17" spans="1:19" ht="12.75">
      <c r="A17" s="119">
        <v>16</v>
      </c>
      <c r="B17" s="98" t="s">
        <v>138</v>
      </c>
      <c r="C17" s="30"/>
      <c r="D17" s="9"/>
      <c r="E17" s="10"/>
      <c r="F17" s="1"/>
      <c r="G17" s="2"/>
      <c r="H17" s="9"/>
      <c r="I17" s="14"/>
      <c r="J17" s="10"/>
      <c r="K17" s="9"/>
      <c r="L17" s="14"/>
      <c r="M17" s="17"/>
      <c r="O17" s="1"/>
      <c r="P17" s="1"/>
      <c r="Q17" s="1"/>
      <c r="R17" s="1"/>
      <c r="S17" s="1"/>
    </row>
    <row r="18" spans="1:19" ht="12.75">
      <c r="A18" s="119">
        <v>17</v>
      </c>
      <c r="B18" s="46" t="s">
        <v>139</v>
      </c>
      <c r="C18" s="30"/>
      <c r="D18" s="9"/>
      <c r="E18" s="10"/>
      <c r="F18" s="1"/>
      <c r="G18" s="2"/>
      <c r="H18" s="9"/>
      <c r="I18" s="14"/>
      <c r="J18" s="10"/>
      <c r="K18" s="9"/>
      <c r="L18" s="14"/>
      <c r="M18" s="17"/>
      <c r="O18" s="1"/>
      <c r="P18" s="1"/>
      <c r="Q18" s="1"/>
      <c r="R18" s="1"/>
      <c r="S18" s="1"/>
    </row>
    <row r="19" spans="1:19" ht="12.75">
      <c r="A19" s="119">
        <v>18</v>
      </c>
      <c r="B19" s="120" t="s">
        <v>553</v>
      </c>
      <c r="C19" s="30"/>
      <c r="D19" s="9"/>
      <c r="E19" s="10"/>
      <c r="F19" s="1"/>
      <c r="G19" s="2"/>
      <c r="H19" s="9"/>
      <c r="I19" s="14"/>
      <c r="J19" s="10"/>
      <c r="K19" s="9"/>
      <c r="L19" s="14"/>
      <c r="M19" s="17"/>
      <c r="O19" s="1"/>
      <c r="P19" s="1"/>
      <c r="Q19" s="1"/>
      <c r="R19" s="1"/>
      <c r="S19" s="1"/>
    </row>
    <row r="20" spans="1:19" ht="12.75">
      <c r="A20" s="119">
        <v>19</v>
      </c>
      <c r="B20" s="46" t="s">
        <v>550</v>
      </c>
      <c r="C20" s="30"/>
      <c r="D20" s="9"/>
      <c r="E20" s="10"/>
      <c r="F20" s="1"/>
      <c r="G20" s="2"/>
      <c r="H20" s="9"/>
      <c r="I20" s="14"/>
      <c r="J20" s="10"/>
      <c r="K20" s="9"/>
      <c r="L20" s="14"/>
      <c r="M20" s="17"/>
      <c r="O20" s="1"/>
      <c r="P20" s="1"/>
      <c r="Q20" s="1"/>
      <c r="R20" s="1"/>
      <c r="S20" s="1"/>
    </row>
    <row r="21" spans="1:19" ht="15">
      <c r="A21" s="119">
        <v>20</v>
      </c>
      <c r="B21" s="46" t="s">
        <v>549</v>
      </c>
      <c r="C21" s="30"/>
      <c r="D21" s="9"/>
      <c r="E21" s="10"/>
      <c r="F21" s="1"/>
      <c r="G21" s="2"/>
      <c r="H21" s="9"/>
      <c r="I21" s="14"/>
      <c r="J21" s="10"/>
      <c r="K21" s="9"/>
      <c r="L21" s="43" t="s">
        <v>140</v>
      </c>
      <c r="M21" s="17"/>
      <c r="O21" s="1"/>
      <c r="P21" s="1"/>
      <c r="Q21" s="1"/>
      <c r="R21" s="1"/>
      <c r="S21" s="1"/>
    </row>
    <row r="22" spans="1:19" ht="12.75">
      <c r="A22" s="119">
        <v>21</v>
      </c>
      <c r="B22" s="46" t="s">
        <v>233</v>
      </c>
      <c r="C22" s="30"/>
      <c r="D22" s="9"/>
      <c r="E22" s="10"/>
      <c r="F22" s="1"/>
      <c r="G22" s="2"/>
      <c r="H22" s="9"/>
      <c r="I22" s="14"/>
      <c r="J22" s="10"/>
      <c r="K22" s="9"/>
      <c r="L22" s="14"/>
      <c r="M22" s="17"/>
      <c r="O22" s="1"/>
      <c r="P22" s="1"/>
      <c r="Q22" s="1"/>
      <c r="R22" s="1"/>
      <c r="S22" s="1"/>
    </row>
    <row r="23" spans="1:19" ht="12.75">
      <c r="A23" s="119">
        <v>22</v>
      </c>
      <c r="B23" s="46" t="s">
        <v>557</v>
      </c>
      <c r="C23" s="30">
        <v>1</v>
      </c>
      <c r="D23" s="9"/>
      <c r="E23" s="10"/>
      <c r="F23" s="1"/>
      <c r="G23" s="2"/>
      <c r="H23" s="9"/>
      <c r="I23" s="14"/>
      <c r="J23" s="10"/>
      <c r="K23" s="9"/>
      <c r="L23" s="14"/>
      <c r="M23" s="17"/>
      <c r="O23" s="1"/>
      <c r="P23" s="1"/>
      <c r="Q23" s="1"/>
      <c r="R23" s="1"/>
      <c r="S23" s="1"/>
    </row>
    <row r="24" spans="1:19" ht="12.75">
      <c r="A24" s="119">
        <v>23</v>
      </c>
      <c r="B24" s="120" t="s">
        <v>558</v>
      </c>
      <c r="C24" s="30"/>
      <c r="D24" s="9"/>
      <c r="E24" s="10"/>
      <c r="F24" s="1"/>
      <c r="G24" s="2"/>
      <c r="H24" s="9"/>
      <c r="I24" s="14"/>
      <c r="J24" s="10"/>
      <c r="K24" s="9"/>
      <c r="L24" s="14"/>
      <c r="M24" s="17"/>
      <c r="O24" s="1"/>
      <c r="P24" s="1"/>
      <c r="Q24" s="1"/>
      <c r="R24" s="1"/>
      <c r="S24" s="1"/>
    </row>
    <row r="25" spans="1:19" ht="12.75">
      <c r="A25" s="119">
        <v>24</v>
      </c>
      <c r="B25" s="46" t="s">
        <v>547</v>
      </c>
      <c r="C25" s="30"/>
      <c r="D25" s="9"/>
      <c r="E25" s="10"/>
      <c r="F25" s="1"/>
      <c r="H25" s="9"/>
      <c r="I25" s="14"/>
      <c r="J25" s="10"/>
      <c r="K25" s="9"/>
      <c r="L25" s="14"/>
      <c r="M25" s="17"/>
      <c r="O25" s="1"/>
      <c r="P25" s="1"/>
      <c r="Q25" s="1"/>
      <c r="R25" s="1"/>
      <c r="S25" s="1"/>
    </row>
    <row r="26" spans="1:19" ht="12.75">
      <c r="A26" s="119">
        <v>25</v>
      </c>
      <c r="B26" s="120" t="s">
        <v>239</v>
      </c>
      <c r="C26" s="30"/>
      <c r="D26" s="9"/>
      <c r="E26" s="10"/>
      <c r="F26" s="1"/>
      <c r="H26" s="9"/>
      <c r="I26" s="14"/>
      <c r="J26" s="10"/>
      <c r="K26" s="9"/>
      <c r="L26" s="14"/>
      <c r="M26" s="17"/>
      <c r="O26" s="1"/>
      <c r="P26" s="1"/>
      <c r="Q26" s="1"/>
      <c r="R26" s="1"/>
      <c r="S26" s="1"/>
    </row>
    <row r="27" spans="1:19" ht="12.75">
      <c r="A27" s="119">
        <v>26</v>
      </c>
      <c r="B27" s="120" t="s">
        <v>554</v>
      </c>
      <c r="C27" s="30"/>
      <c r="D27" s="9"/>
      <c r="E27" s="10"/>
      <c r="F27" s="1"/>
      <c r="H27" s="9"/>
      <c r="I27" s="14"/>
      <c r="J27" s="10"/>
      <c r="K27" s="9"/>
      <c r="L27" s="14"/>
      <c r="M27" s="17"/>
      <c r="O27" s="1"/>
      <c r="P27" s="1"/>
      <c r="Q27" s="1"/>
      <c r="R27" s="1"/>
      <c r="S27" s="1"/>
    </row>
    <row r="28" spans="1:19" ht="12.75">
      <c r="A28" s="119">
        <v>27</v>
      </c>
      <c r="B28" s="46" t="s">
        <v>204</v>
      </c>
      <c r="C28" s="30"/>
      <c r="D28" s="9"/>
      <c r="E28" s="34"/>
      <c r="F28" s="1"/>
      <c r="H28" s="9"/>
      <c r="I28" s="14"/>
      <c r="J28" s="10"/>
      <c r="K28" s="9"/>
      <c r="L28" s="14"/>
      <c r="M28" s="17"/>
      <c r="O28" s="1"/>
      <c r="P28" s="1"/>
      <c r="Q28" s="1"/>
      <c r="R28" s="1"/>
      <c r="S28" s="1"/>
    </row>
    <row r="29" spans="1:19" ht="12.75">
      <c r="A29" s="119">
        <v>28</v>
      </c>
      <c r="B29" s="46" t="s">
        <v>243</v>
      </c>
      <c r="C29" s="30"/>
      <c r="D29" s="9"/>
      <c r="E29" s="10"/>
      <c r="F29" s="1"/>
      <c r="H29" s="9"/>
      <c r="I29" s="14"/>
      <c r="J29" s="10"/>
      <c r="K29" s="9"/>
      <c r="L29" s="14"/>
      <c r="M29" s="17"/>
      <c r="O29" s="1"/>
      <c r="P29" s="1"/>
      <c r="Q29" s="1"/>
      <c r="R29" s="1"/>
      <c r="S29" s="1"/>
    </row>
    <row r="30" spans="1:19" ht="12.75">
      <c r="A30" s="119">
        <v>29</v>
      </c>
      <c r="B30" s="120" t="s">
        <v>551</v>
      </c>
      <c r="C30" s="30"/>
      <c r="D30" s="9"/>
      <c r="E30" s="10"/>
      <c r="G30" s="1"/>
      <c r="H30" s="9"/>
      <c r="I30" s="14"/>
      <c r="J30" s="10"/>
      <c r="K30" s="9"/>
      <c r="L30" s="14"/>
      <c r="M30" s="17"/>
      <c r="O30" s="1"/>
      <c r="P30" s="1"/>
      <c r="Q30" s="1"/>
      <c r="R30" s="1"/>
      <c r="S30" s="1"/>
    </row>
    <row r="31" spans="1:19" ht="12.75">
      <c r="A31" s="119">
        <v>30</v>
      </c>
      <c r="B31" s="46" t="s">
        <v>206</v>
      </c>
      <c r="C31" s="30">
        <v>1</v>
      </c>
      <c r="D31" s="9"/>
      <c r="E31" s="10"/>
      <c r="G31" s="1"/>
      <c r="H31" s="9"/>
      <c r="I31" s="14"/>
      <c r="J31" s="10"/>
      <c r="K31" s="9"/>
      <c r="L31" s="14"/>
      <c r="M31" s="17"/>
      <c r="O31" s="1"/>
      <c r="P31" s="1"/>
      <c r="Q31" s="1"/>
      <c r="R31" s="1"/>
      <c r="S31" s="1"/>
    </row>
    <row r="32" spans="1:19" ht="12.75">
      <c r="A32" s="119">
        <v>31</v>
      </c>
      <c r="B32" s="46" t="s">
        <v>560</v>
      </c>
      <c r="C32" s="30"/>
      <c r="D32" s="9"/>
      <c r="E32" s="10"/>
      <c r="G32" s="1"/>
      <c r="H32" s="9"/>
      <c r="I32" s="14"/>
      <c r="J32" s="10"/>
      <c r="K32" s="9"/>
      <c r="L32" s="14"/>
      <c r="M32" s="17"/>
      <c r="O32" s="1"/>
      <c r="P32" s="1"/>
      <c r="Q32" s="1"/>
      <c r="R32" s="1"/>
      <c r="S32" s="1"/>
    </row>
    <row r="33" spans="1:19" ht="12.75">
      <c r="A33" s="119">
        <v>32</v>
      </c>
      <c r="B33" s="46" t="s">
        <v>563</v>
      </c>
      <c r="C33" s="30"/>
      <c r="D33" s="9"/>
      <c r="E33" s="10"/>
      <c r="G33" s="1"/>
      <c r="H33" s="9"/>
      <c r="I33" s="14"/>
      <c r="J33" s="10"/>
      <c r="K33" s="9"/>
      <c r="L33" s="14"/>
      <c r="M33" s="17"/>
      <c r="O33" s="1"/>
      <c r="P33" s="1"/>
      <c r="Q33" s="1"/>
      <c r="R33" s="1"/>
      <c r="S33" s="1"/>
    </row>
    <row r="34" spans="1:19" ht="12.75">
      <c r="A34" s="119">
        <v>33</v>
      </c>
      <c r="B34" s="46" t="s">
        <v>548</v>
      </c>
      <c r="C34" s="30">
        <v>1</v>
      </c>
      <c r="D34" s="9"/>
      <c r="E34" s="10"/>
      <c r="G34" s="1"/>
      <c r="H34" s="9"/>
      <c r="I34" s="14"/>
      <c r="J34" s="10"/>
      <c r="K34" s="9"/>
      <c r="L34" s="14"/>
      <c r="M34" s="17"/>
      <c r="O34" s="1"/>
      <c r="P34" s="1"/>
      <c r="Q34" s="1"/>
      <c r="R34" s="1"/>
      <c r="S34" s="1"/>
    </row>
    <row r="35" spans="1:19" ht="12.75">
      <c r="A35" s="119">
        <v>34</v>
      </c>
      <c r="B35" s="46" t="s">
        <v>559</v>
      </c>
      <c r="C35" s="30"/>
      <c r="D35" s="9"/>
      <c r="E35" s="10"/>
      <c r="G35" s="1"/>
      <c r="H35" s="9"/>
      <c r="I35" s="14"/>
      <c r="J35" s="10"/>
      <c r="K35" s="9"/>
      <c r="L35" s="14"/>
      <c r="M35" s="17"/>
      <c r="O35" s="1"/>
      <c r="P35" s="1"/>
      <c r="Q35" s="1"/>
      <c r="R35" s="1"/>
      <c r="S35" s="1"/>
    </row>
    <row r="36" spans="1:19" ht="12.75">
      <c r="A36" s="119">
        <v>35</v>
      </c>
      <c r="B36" s="46" t="s">
        <v>141</v>
      </c>
      <c r="C36" s="30">
        <v>1</v>
      </c>
      <c r="D36" s="9"/>
      <c r="E36" s="10"/>
      <c r="G36" s="1"/>
      <c r="H36" s="9"/>
      <c r="I36" s="14"/>
      <c r="J36" s="10"/>
      <c r="K36" s="9"/>
      <c r="L36" s="19"/>
      <c r="M36" s="17"/>
      <c r="O36" s="1"/>
      <c r="P36" s="1"/>
      <c r="Q36" s="1"/>
      <c r="S36" s="1"/>
    </row>
    <row r="37" spans="1:19" ht="12.75">
      <c r="A37" s="1"/>
      <c r="B37" s="20"/>
      <c r="C37" s="1"/>
      <c r="D37" s="9"/>
      <c r="E37" s="10"/>
      <c r="G37" s="1"/>
      <c r="H37" s="9"/>
      <c r="I37" s="14"/>
      <c r="J37" s="10"/>
      <c r="K37" s="9"/>
      <c r="M37" s="17"/>
      <c r="O37" s="1"/>
      <c r="P37" s="1"/>
      <c r="Q37" s="1"/>
      <c r="S37" s="1"/>
    </row>
    <row r="38" spans="1:19" ht="12.75">
      <c r="A38" s="1"/>
      <c r="B38" s="2"/>
      <c r="C38" s="1"/>
      <c r="D38" s="9"/>
      <c r="F38" s="9"/>
      <c r="H38" s="9"/>
      <c r="I38" s="14"/>
      <c r="J38" s="17"/>
      <c r="K38" s="9"/>
      <c r="L38" s="14"/>
      <c r="M38" s="17"/>
      <c r="O38" s="1"/>
      <c r="P38" s="1"/>
      <c r="Q38" s="1"/>
      <c r="S38" s="1"/>
    </row>
    <row r="39" spans="3:19" ht="12.75">
      <c r="C39" s="1"/>
      <c r="D39" s="9"/>
      <c r="E39" s="10"/>
      <c r="H39" s="9"/>
      <c r="I39" s="14"/>
      <c r="J39" s="10"/>
      <c r="K39" s="9"/>
      <c r="L39" s="14"/>
      <c r="M39" s="17"/>
      <c r="N39" s="1"/>
      <c r="O39" s="1"/>
      <c r="P39" s="1"/>
      <c r="Q39" s="1"/>
      <c r="R39" s="2"/>
      <c r="S39" s="1"/>
    </row>
  </sheetData>
  <sheetProtection/>
  <printOptions/>
  <pageMargins left="0.7" right="0.7" top="0.75" bottom="0.75" header="0.3" footer="0.3"/>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dimension ref="A1:T39"/>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860</v>
      </c>
      <c r="B1" s="5" t="s">
        <v>841</v>
      </c>
      <c r="C1" s="32" t="s">
        <v>4</v>
      </c>
      <c r="D1" s="7"/>
      <c r="E1" s="8" t="s">
        <v>576</v>
      </c>
      <c r="F1" s="4"/>
      <c r="G1" s="5" t="s">
        <v>0</v>
      </c>
      <c r="H1" s="7"/>
      <c r="I1" s="13" t="s">
        <v>577</v>
      </c>
      <c r="J1" s="32" t="s">
        <v>4</v>
      </c>
      <c r="K1" s="7"/>
      <c r="L1" s="13" t="s">
        <v>578</v>
      </c>
      <c r="M1" s="33" t="s">
        <v>4</v>
      </c>
      <c r="N1" s="21" t="s">
        <v>579</v>
      </c>
      <c r="O1" s="26" t="s">
        <v>1</v>
      </c>
      <c r="P1" s="35" t="s">
        <v>2</v>
      </c>
      <c r="Q1" s="36" t="s">
        <v>3</v>
      </c>
      <c r="R1" s="97" t="s">
        <v>5</v>
      </c>
      <c r="S1" s="97" t="s">
        <v>580</v>
      </c>
      <c r="T1" s="37" t="s">
        <v>6</v>
      </c>
    </row>
    <row r="2" spans="1:20" ht="12.75">
      <c r="A2" s="119">
        <v>1</v>
      </c>
      <c r="B2" s="61" t="s">
        <v>581</v>
      </c>
      <c r="C2" s="137"/>
      <c r="D2" s="50"/>
      <c r="E2" s="12"/>
      <c r="F2" s="127"/>
      <c r="G2" s="2"/>
      <c r="H2" s="50">
        <v>1</v>
      </c>
      <c r="I2" s="73" t="s">
        <v>582</v>
      </c>
      <c r="J2" s="18"/>
      <c r="K2" s="50">
        <v>1</v>
      </c>
      <c r="L2" s="2" t="s">
        <v>583</v>
      </c>
      <c r="M2" s="18"/>
      <c r="N2" s="6">
        <f>SUM(C2:C35)+M18</f>
        <v>7</v>
      </c>
      <c r="O2" s="38">
        <v>12</v>
      </c>
      <c r="P2" s="4">
        <f>SUM(N2:O2)</f>
        <v>19</v>
      </c>
      <c r="Q2" s="4">
        <f>H2+K18</f>
        <v>18</v>
      </c>
      <c r="R2" s="29">
        <f>A35+K18</f>
        <v>51</v>
      </c>
      <c r="S2" s="28">
        <f>A35+H2+K18</f>
        <v>52</v>
      </c>
      <c r="T2" s="42">
        <v>6</v>
      </c>
    </row>
    <row r="3" spans="1:19" ht="12.75">
      <c r="A3" s="119">
        <v>2</v>
      </c>
      <c r="B3" s="73" t="s">
        <v>584</v>
      </c>
      <c r="C3" s="137"/>
      <c r="D3" s="50"/>
      <c r="E3" s="12"/>
      <c r="F3" s="127"/>
      <c r="G3" s="2"/>
      <c r="H3" s="50"/>
      <c r="I3" s="73"/>
      <c r="J3" s="12"/>
      <c r="K3" s="50">
        <v>2</v>
      </c>
      <c r="L3" s="73" t="s">
        <v>585</v>
      </c>
      <c r="M3" s="12"/>
      <c r="O3" s="1"/>
      <c r="P3" s="1"/>
      <c r="Q3" s="1"/>
      <c r="R3" s="1"/>
      <c r="S3" s="1"/>
    </row>
    <row r="4" spans="1:20" ht="12.75">
      <c r="A4" s="119">
        <v>3</v>
      </c>
      <c r="B4" s="61" t="s">
        <v>586</v>
      </c>
      <c r="C4" s="137"/>
      <c r="D4" s="50"/>
      <c r="E4" s="12"/>
      <c r="F4" s="127"/>
      <c r="G4" s="2"/>
      <c r="H4" s="50"/>
      <c r="I4" s="61"/>
      <c r="J4" s="137"/>
      <c r="K4" s="50">
        <v>3</v>
      </c>
      <c r="L4" s="61" t="s">
        <v>587</v>
      </c>
      <c r="M4" s="12"/>
      <c r="N4" s="1"/>
      <c r="O4" s="1"/>
      <c r="P4" s="1"/>
      <c r="Q4" s="1"/>
      <c r="S4" s="1"/>
      <c r="T4" s="14"/>
    </row>
    <row r="5" spans="1:19" ht="12.75">
      <c r="A5" s="119">
        <v>4</v>
      </c>
      <c r="B5" s="136" t="s">
        <v>588</v>
      </c>
      <c r="C5" s="137"/>
      <c r="D5" s="50"/>
      <c r="E5" s="12"/>
      <c r="F5" s="127"/>
      <c r="G5" s="2"/>
      <c r="H5" s="50"/>
      <c r="I5" s="138"/>
      <c r="J5" s="60"/>
      <c r="K5" s="50">
        <v>4</v>
      </c>
      <c r="L5" s="2" t="s">
        <v>589</v>
      </c>
      <c r="M5" s="12"/>
      <c r="N5" s="1"/>
      <c r="O5" s="1"/>
      <c r="P5" s="1"/>
      <c r="Q5" s="1"/>
      <c r="S5" s="1"/>
    </row>
    <row r="6" spans="1:19" ht="12.75">
      <c r="A6" s="119">
        <v>5</v>
      </c>
      <c r="B6" s="55" t="s">
        <v>590</v>
      </c>
      <c r="C6" s="137"/>
      <c r="D6" s="50"/>
      <c r="E6" s="12"/>
      <c r="F6" s="127"/>
      <c r="G6" s="2"/>
      <c r="H6" s="50"/>
      <c r="I6" s="16"/>
      <c r="J6" s="12"/>
      <c r="K6" s="50">
        <v>5</v>
      </c>
      <c r="L6" s="61" t="s">
        <v>827</v>
      </c>
      <c r="M6" s="12"/>
      <c r="N6" s="1"/>
      <c r="O6" s="1"/>
      <c r="P6" s="1"/>
      <c r="Q6" s="1"/>
      <c r="R6" s="1"/>
      <c r="S6" s="1"/>
    </row>
    <row r="7" spans="1:19" ht="12.75">
      <c r="A7" s="119">
        <v>6</v>
      </c>
      <c r="B7" s="136" t="s">
        <v>591</v>
      </c>
      <c r="C7" s="137"/>
      <c r="D7" s="50"/>
      <c r="E7" s="12"/>
      <c r="F7" s="127"/>
      <c r="G7" s="2"/>
      <c r="H7" s="112"/>
      <c r="I7" s="2"/>
      <c r="J7" s="12"/>
      <c r="K7" s="50">
        <v>6</v>
      </c>
      <c r="L7" s="61" t="s">
        <v>592</v>
      </c>
      <c r="M7" s="12"/>
      <c r="N7" s="1"/>
      <c r="O7" s="1"/>
      <c r="P7" s="1"/>
      <c r="Q7" s="1"/>
      <c r="R7" s="1"/>
      <c r="S7" s="1"/>
    </row>
    <row r="8" spans="1:19" ht="12.75">
      <c r="A8" s="119">
        <v>7</v>
      </c>
      <c r="B8" s="98" t="s">
        <v>593</v>
      </c>
      <c r="C8" s="137"/>
      <c r="D8" s="50"/>
      <c r="E8" s="12"/>
      <c r="F8" s="127"/>
      <c r="G8" s="2"/>
      <c r="H8" s="112"/>
      <c r="I8" s="16"/>
      <c r="J8" s="12"/>
      <c r="K8" s="50">
        <v>7</v>
      </c>
      <c r="L8" s="16" t="s">
        <v>594</v>
      </c>
      <c r="M8" s="12"/>
      <c r="N8" s="1"/>
      <c r="O8" s="1"/>
      <c r="P8" s="1"/>
      <c r="Q8" s="1"/>
      <c r="R8" s="1"/>
      <c r="S8" s="1"/>
    </row>
    <row r="9" spans="1:19" ht="12.75">
      <c r="A9" s="119">
        <v>8</v>
      </c>
      <c r="B9" s="61" t="s">
        <v>595</v>
      </c>
      <c r="C9" s="137"/>
      <c r="D9" s="50"/>
      <c r="E9" s="12"/>
      <c r="F9" s="127"/>
      <c r="G9" s="2"/>
      <c r="H9" s="112"/>
      <c r="I9" s="16"/>
      <c r="J9" s="12"/>
      <c r="K9" s="50">
        <v>8</v>
      </c>
      <c r="L9" s="16" t="s">
        <v>596</v>
      </c>
      <c r="M9" s="12"/>
      <c r="N9" s="1"/>
      <c r="O9" s="1"/>
      <c r="P9" s="1"/>
      <c r="Q9" s="1"/>
      <c r="S9" s="1"/>
    </row>
    <row r="10" spans="1:19" ht="12.75">
      <c r="A10" s="119">
        <v>9</v>
      </c>
      <c r="B10" s="61" t="s">
        <v>597</v>
      </c>
      <c r="C10" s="137"/>
      <c r="D10" s="50"/>
      <c r="E10" s="12"/>
      <c r="F10" s="127"/>
      <c r="G10" s="2"/>
      <c r="H10" s="112"/>
      <c r="I10" s="16"/>
      <c r="J10" s="12"/>
      <c r="K10" s="50">
        <v>9</v>
      </c>
      <c r="L10" s="61" t="s">
        <v>598</v>
      </c>
      <c r="M10" s="12"/>
      <c r="N10" s="1"/>
      <c r="O10" s="1"/>
      <c r="P10" s="1"/>
      <c r="Q10" s="1"/>
      <c r="S10" s="1"/>
    </row>
    <row r="11" spans="1:19" ht="12.75">
      <c r="A11" s="119">
        <v>10</v>
      </c>
      <c r="B11" s="73" t="s">
        <v>599</v>
      </c>
      <c r="C11" s="137">
        <v>1</v>
      </c>
      <c r="D11" s="50"/>
      <c r="E11" s="12"/>
      <c r="F11" s="127"/>
      <c r="G11" s="2"/>
      <c r="H11" s="50"/>
      <c r="I11" s="16"/>
      <c r="J11" s="12"/>
      <c r="K11" s="50">
        <v>10</v>
      </c>
      <c r="L11" s="73" t="s">
        <v>600</v>
      </c>
      <c r="M11" s="12"/>
      <c r="N11" s="1"/>
      <c r="O11" s="1"/>
      <c r="P11" s="1"/>
      <c r="Q11" s="1"/>
      <c r="R11" s="1"/>
      <c r="S11" s="1"/>
    </row>
    <row r="12" spans="1:19" ht="12.75">
      <c r="A12" s="119">
        <v>11</v>
      </c>
      <c r="B12" s="61" t="s">
        <v>601</v>
      </c>
      <c r="C12" s="137"/>
      <c r="D12" s="50"/>
      <c r="E12" s="12"/>
      <c r="F12" s="127"/>
      <c r="G12" s="2"/>
      <c r="H12" s="50"/>
      <c r="I12" s="16"/>
      <c r="J12" s="12"/>
      <c r="K12" s="50">
        <v>11</v>
      </c>
      <c r="L12" s="16" t="s">
        <v>602</v>
      </c>
      <c r="M12" s="12"/>
      <c r="N12" s="1"/>
      <c r="O12" s="1"/>
      <c r="P12" s="1"/>
      <c r="Q12" s="1"/>
      <c r="S12" s="1"/>
    </row>
    <row r="13" spans="1:19" ht="12.75">
      <c r="A13" s="119">
        <v>12</v>
      </c>
      <c r="B13" s="61" t="s">
        <v>603</v>
      </c>
      <c r="C13" s="137">
        <v>1</v>
      </c>
      <c r="D13" s="50"/>
      <c r="E13" s="12"/>
      <c r="F13" s="127"/>
      <c r="G13" s="2"/>
      <c r="H13" s="50"/>
      <c r="I13" s="16"/>
      <c r="J13" s="12"/>
      <c r="K13" s="50">
        <v>12</v>
      </c>
      <c r="L13" s="2" t="s">
        <v>604</v>
      </c>
      <c r="M13" s="12"/>
      <c r="N13" s="1"/>
      <c r="O13" s="1"/>
      <c r="P13" s="1"/>
      <c r="Q13" s="1"/>
      <c r="R13" s="1"/>
      <c r="S13" s="1"/>
    </row>
    <row r="14" spans="1:19" ht="12.75">
      <c r="A14" s="119">
        <v>13</v>
      </c>
      <c r="B14" s="61" t="s">
        <v>605</v>
      </c>
      <c r="C14" s="137"/>
      <c r="D14" s="50"/>
      <c r="E14" s="12"/>
      <c r="F14" s="127"/>
      <c r="G14" s="2"/>
      <c r="H14" s="50"/>
      <c r="I14" s="16"/>
      <c r="J14" s="12"/>
      <c r="K14" s="50">
        <v>13</v>
      </c>
      <c r="L14" s="16" t="s">
        <v>606</v>
      </c>
      <c r="M14" s="56"/>
      <c r="N14" s="1"/>
      <c r="O14" s="1"/>
      <c r="P14" s="1"/>
      <c r="Q14" s="1"/>
      <c r="R14" s="1"/>
      <c r="S14" s="39" t="s">
        <v>7</v>
      </c>
    </row>
    <row r="15" spans="1:19" ht="12.75">
      <c r="A15" s="119">
        <v>14</v>
      </c>
      <c r="B15" s="136" t="s">
        <v>607</v>
      </c>
      <c r="C15" s="137"/>
      <c r="D15" s="50"/>
      <c r="E15" s="12"/>
      <c r="F15" s="127"/>
      <c r="G15" s="2"/>
      <c r="H15" s="50"/>
      <c r="I15" s="16"/>
      <c r="J15" s="12"/>
      <c r="K15" s="50">
        <v>14</v>
      </c>
      <c r="L15" s="16" t="s">
        <v>608</v>
      </c>
      <c r="M15" s="12"/>
      <c r="O15" s="1"/>
      <c r="P15" s="1"/>
      <c r="Q15" s="1"/>
      <c r="R15" s="1"/>
      <c r="S15" s="41" t="s">
        <v>8</v>
      </c>
    </row>
    <row r="16" spans="1:19" ht="12.75">
      <c r="A16" s="119">
        <v>15</v>
      </c>
      <c r="B16" s="61" t="s">
        <v>609</v>
      </c>
      <c r="C16" s="137"/>
      <c r="D16" s="50"/>
      <c r="E16" s="12"/>
      <c r="F16" s="127"/>
      <c r="G16" s="2"/>
      <c r="H16" s="50"/>
      <c r="I16" s="16"/>
      <c r="J16" s="12"/>
      <c r="K16" s="50">
        <v>15</v>
      </c>
      <c r="L16" s="61" t="s">
        <v>610</v>
      </c>
      <c r="M16" s="56"/>
      <c r="O16" s="1"/>
      <c r="P16" s="1"/>
      <c r="Q16" s="1"/>
      <c r="R16" s="1"/>
      <c r="S16" s="40" t="s">
        <v>9</v>
      </c>
    </row>
    <row r="17" spans="1:19" ht="12.75">
      <c r="A17" s="119">
        <v>16</v>
      </c>
      <c r="B17" s="61" t="s">
        <v>611</v>
      </c>
      <c r="C17" s="137"/>
      <c r="D17" s="50"/>
      <c r="E17" s="12"/>
      <c r="F17" s="127"/>
      <c r="G17" s="2"/>
      <c r="H17" s="50"/>
      <c r="I17" s="16"/>
      <c r="J17" s="12"/>
      <c r="K17" s="50">
        <v>16</v>
      </c>
      <c r="L17" s="73" t="s">
        <v>612</v>
      </c>
      <c r="M17" s="56"/>
      <c r="O17" s="1"/>
      <c r="P17" s="1"/>
      <c r="Q17" s="1"/>
      <c r="R17" s="1"/>
      <c r="S17" s="1"/>
    </row>
    <row r="18" spans="1:19" ht="12.75">
      <c r="A18" s="119">
        <v>17</v>
      </c>
      <c r="B18" s="61" t="s">
        <v>613</v>
      </c>
      <c r="C18" s="137"/>
      <c r="D18" s="50"/>
      <c r="E18" s="12"/>
      <c r="F18" s="127"/>
      <c r="G18" s="2"/>
      <c r="H18" s="50"/>
      <c r="I18" s="16"/>
      <c r="J18" s="12"/>
      <c r="K18" s="50">
        <v>17</v>
      </c>
      <c r="L18" s="16" t="s">
        <v>614</v>
      </c>
      <c r="M18" s="49">
        <v>1</v>
      </c>
      <c r="O18" s="1"/>
      <c r="P18" s="1"/>
      <c r="Q18" s="1"/>
      <c r="R18" s="1"/>
      <c r="S18" s="1"/>
    </row>
    <row r="19" spans="1:19" ht="12.75">
      <c r="A19" s="119">
        <v>18</v>
      </c>
      <c r="B19" s="98" t="s">
        <v>615</v>
      </c>
      <c r="C19" s="137"/>
      <c r="D19" s="50"/>
      <c r="E19" s="12"/>
      <c r="F19" s="127"/>
      <c r="G19" s="2"/>
      <c r="H19" s="50"/>
      <c r="I19" s="16"/>
      <c r="J19" s="12"/>
      <c r="K19" s="50"/>
      <c r="L19" s="16"/>
      <c r="M19" s="56"/>
      <c r="O19" s="1"/>
      <c r="P19" s="1"/>
      <c r="Q19" s="1"/>
      <c r="R19" s="1"/>
      <c r="S19" s="1"/>
    </row>
    <row r="20" spans="1:19" ht="12.75">
      <c r="A20" s="119">
        <v>19</v>
      </c>
      <c r="B20" s="136" t="s">
        <v>616</v>
      </c>
      <c r="C20" s="137"/>
      <c r="D20" s="50"/>
      <c r="E20" s="12"/>
      <c r="F20" s="127"/>
      <c r="G20" s="2"/>
      <c r="H20" s="50"/>
      <c r="I20" s="16"/>
      <c r="J20" s="12"/>
      <c r="K20" s="50"/>
      <c r="L20" s="16"/>
      <c r="M20" s="56"/>
      <c r="O20" s="1"/>
      <c r="P20" s="1"/>
      <c r="Q20" s="1"/>
      <c r="R20" s="1"/>
      <c r="S20" s="1"/>
    </row>
    <row r="21" spans="1:19" ht="15">
      <c r="A21" s="119">
        <v>20</v>
      </c>
      <c r="B21" s="61" t="s">
        <v>617</v>
      </c>
      <c r="C21" s="137">
        <v>1</v>
      </c>
      <c r="D21" s="50"/>
      <c r="E21" s="12"/>
      <c r="F21" s="127"/>
      <c r="G21" s="2"/>
      <c r="H21" s="50"/>
      <c r="I21" s="16"/>
      <c r="J21" s="12"/>
      <c r="K21" s="50"/>
      <c r="L21" s="135"/>
      <c r="M21" s="56"/>
      <c r="O21" s="1"/>
      <c r="P21" s="1"/>
      <c r="Q21" s="1"/>
      <c r="R21" s="1"/>
      <c r="S21" s="1"/>
    </row>
    <row r="22" spans="1:19" ht="12.75">
      <c r="A22" s="119">
        <v>21</v>
      </c>
      <c r="B22" s="73" t="s">
        <v>618</v>
      </c>
      <c r="C22" s="137"/>
      <c r="D22" s="50"/>
      <c r="E22" s="12"/>
      <c r="F22" s="127"/>
      <c r="G22" s="2"/>
      <c r="H22" s="50"/>
      <c r="I22" s="16"/>
      <c r="J22" s="12"/>
      <c r="K22" s="50"/>
      <c r="L22" s="16"/>
      <c r="M22" s="56"/>
      <c r="O22" s="1"/>
      <c r="P22" s="1"/>
      <c r="Q22" s="1"/>
      <c r="R22" s="1"/>
      <c r="S22" s="1"/>
    </row>
    <row r="23" spans="1:19" ht="12.75">
      <c r="A23" s="119">
        <v>22</v>
      </c>
      <c r="B23" s="61" t="s">
        <v>619</v>
      </c>
      <c r="C23" s="137"/>
      <c r="D23" s="50"/>
      <c r="E23" s="12"/>
      <c r="F23" s="127"/>
      <c r="G23" s="2"/>
      <c r="H23" s="50"/>
      <c r="I23" s="16"/>
      <c r="J23" s="12"/>
      <c r="K23" s="50"/>
      <c r="L23" s="16"/>
      <c r="M23" s="56"/>
      <c r="O23" s="1"/>
      <c r="P23" s="1"/>
      <c r="Q23" s="1"/>
      <c r="R23" s="1"/>
      <c r="S23" s="1"/>
    </row>
    <row r="24" spans="1:19" ht="15">
      <c r="A24" s="119">
        <v>23</v>
      </c>
      <c r="B24" s="136" t="s">
        <v>620</v>
      </c>
      <c r="C24" s="137"/>
      <c r="D24" s="50"/>
      <c r="E24" s="12"/>
      <c r="F24" s="127"/>
      <c r="G24" s="2"/>
      <c r="H24" s="50"/>
      <c r="I24" s="16"/>
      <c r="J24" s="12"/>
      <c r="K24" s="50"/>
      <c r="L24" s="43" t="s">
        <v>621</v>
      </c>
      <c r="M24" s="56"/>
      <c r="O24" s="1"/>
      <c r="P24" s="1"/>
      <c r="Q24" s="1"/>
      <c r="R24" s="1"/>
      <c r="S24" s="1"/>
    </row>
    <row r="25" spans="1:19" ht="12.75">
      <c r="A25" s="119">
        <v>24</v>
      </c>
      <c r="B25" s="61" t="s">
        <v>622</v>
      </c>
      <c r="C25" s="137">
        <v>1</v>
      </c>
      <c r="D25" s="50"/>
      <c r="E25" s="12"/>
      <c r="F25" s="127"/>
      <c r="G25" s="2"/>
      <c r="H25" s="50"/>
      <c r="I25" s="16"/>
      <c r="J25" s="12"/>
      <c r="K25" s="50"/>
      <c r="L25" s="16"/>
      <c r="M25" s="56"/>
      <c r="O25" s="1"/>
      <c r="P25" s="1"/>
      <c r="Q25" s="1"/>
      <c r="R25" s="1"/>
      <c r="S25" s="1"/>
    </row>
    <row r="26" spans="1:19" ht="12.75">
      <c r="A26" s="119">
        <v>25</v>
      </c>
      <c r="B26" s="136" t="s">
        <v>623</v>
      </c>
      <c r="C26" s="137"/>
      <c r="D26" s="50"/>
      <c r="E26" s="12"/>
      <c r="F26" s="127"/>
      <c r="G26" s="2"/>
      <c r="H26" s="50"/>
      <c r="I26" s="16"/>
      <c r="J26" s="12"/>
      <c r="K26" s="50"/>
      <c r="L26" s="16"/>
      <c r="M26" s="56"/>
      <c r="O26" s="1"/>
      <c r="P26" s="1"/>
      <c r="Q26" s="1"/>
      <c r="R26" s="1"/>
      <c r="S26" s="1"/>
    </row>
    <row r="27" spans="1:19" ht="12.75">
      <c r="A27" s="119">
        <v>26</v>
      </c>
      <c r="B27" s="98" t="s">
        <v>624</v>
      </c>
      <c r="C27" s="137"/>
      <c r="D27" s="50"/>
      <c r="E27" s="12"/>
      <c r="F27" s="127"/>
      <c r="G27" s="2"/>
      <c r="H27" s="50"/>
      <c r="I27" s="16"/>
      <c r="J27" s="12"/>
      <c r="K27" s="50"/>
      <c r="L27" s="16"/>
      <c r="M27" s="56"/>
      <c r="O27" s="1"/>
      <c r="P27" s="1"/>
      <c r="Q27" s="1"/>
      <c r="R27" s="1"/>
      <c r="S27" s="1"/>
    </row>
    <row r="28" spans="1:19" ht="12.75">
      <c r="A28" s="119">
        <v>27</v>
      </c>
      <c r="B28" s="61" t="s">
        <v>625</v>
      </c>
      <c r="C28" s="137"/>
      <c r="D28" s="50"/>
      <c r="E28" s="92"/>
      <c r="F28" s="127"/>
      <c r="G28" s="2"/>
      <c r="H28" s="50"/>
      <c r="I28" s="16"/>
      <c r="J28" s="12"/>
      <c r="K28" s="50"/>
      <c r="L28" s="16"/>
      <c r="M28" s="56"/>
      <c r="O28" s="1"/>
      <c r="P28" s="1"/>
      <c r="Q28" s="1"/>
      <c r="R28" s="1"/>
      <c r="S28" s="1"/>
    </row>
    <row r="29" spans="1:19" ht="12.75">
      <c r="A29" s="119">
        <v>28</v>
      </c>
      <c r="B29" s="73" t="s">
        <v>626</v>
      </c>
      <c r="C29" s="137"/>
      <c r="D29" s="50"/>
      <c r="E29" s="12"/>
      <c r="F29" s="127"/>
      <c r="G29" s="2"/>
      <c r="H29" s="50"/>
      <c r="I29" s="16"/>
      <c r="J29" s="12"/>
      <c r="K29" s="50"/>
      <c r="L29" s="16"/>
      <c r="M29" s="56"/>
      <c r="O29" s="1"/>
      <c r="P29" s="1"/>
      <c r="Q29" s="1"/>
      <c r="R29" s="1"/>
      <c r="S29" s="1"/>
    </row>
    <row r="30" spans="1:19" ht="12.75">
      <c r="A30" s="119">
        <v>29</v>
      </c>
      <c r="B30" s="73" t="s">
        <v>627</v>
      </c>
      <c r="C30" s="137">
        <v>1</v>
      </c>
      <c r="D30" s="50"/>
      <c r="E30" s="12"/>
      <c r="F30" s="2"/>
      <c r="G30" s="127"/>
      <c r="H30" s="50"/>
      <c r="I30" s="16"/>
      <c r="J30" s="12"/>
      <c r="K30" s="50"/>
      <c r="L30" s="16"/>
      <c r="M30" s="56"/>
      <c r="O30" s="1"/>
      <c r="P30" s="1"/>
      <c r="Q30" s="1"/>
      <c r="R30" s="1"/>
      <c r="S30" s="1"/>
    </row>
    <row r="31" spans="1:19" ht="12.75">
      <c r="A31" s="119">
        <v>30</v>
      </c>
      <c r="B31" s="98" t="s">
        <v>628</v>
      </c>
      <c r="C31" s="137"/>
      <c r="D31" s="50"/>
      <c r="E31" s="12"/>
      <c r="F31" s="2"/>
      <c r="G31" s="127"/>
      <c r="H31" s="50"/>
      <c r="I31" s="16"/>
      <c r="J31" s="12"/>
      <c r="K31" s="50"/>
      <c r="L31" s="16"/>
      <c r="M31" s="56"/>
      <c r="O31" s="1"/>
      <c r="P31" s="1"/>
      <c r="Q31" s="1"/>
      <c r="R31" s="1"/>
      <c r="S31" s="1"/>
    </row>
    <row r="32" spans="1:19" ht="12.75">
      <c r="A32" s="119">
        <v>31</v>
      </c>
      <c r="B32" s="98" t="s">
        <v>629</v>
      </c>
      <c r="C32" s="137"/>
      <c r="D32" s="50"/>
      <c r="E32" s="12"/>
      <c r="F32" s="2"/>
      <c r="G32" s="127"/>
      <c r="H32" s="50"/>
      <c r="I32" s="16"/>
      <c r="J32" s="12"/>
      <c r="K32" s="50"/>
      <c r="L32" s="16"/>
      <c r="M32" s="56"/>
      <c r="O32" s="1"/>
      <c r="P32" s="1"/>
      <c r="Q32" s="1"/>
      <c r="R32" s="1"/>
      <c r="S32" s="1"/>
    </row>
    <row r="33" spans="1:19" ht="12.75">
      <c r="A33" s="119">
        <v>32</v>
      </c>
      <c r="B33" s="61" t="s">
        <v>630</v>
      </c>
      <c r="C33" s="137"/>
      <c r="D33" s="50"/>
      <c r="E33" s="12"/>
      <c r="F33" s="2"/>
      <c r="G33" s="127"/>
      <c r="H33" s="50"/>
      <c r="I33" s="16"/>
      <c r="J33" s="12"/>
      <c r="K33" s="50"/>
      <c r="L33" s="16"/>
      <c r="M33" s="56"/>
      <c r="O33" s="1"/>
      <c r="P33" s="1"/>
      <c r="Q33" s="1"/>
      <c r="R33" s="1"/>
      <c r="S33" s="1"/>
    </row>
    <row r="34" spans="1:19" ht="12.75">
      <c r="A34" s="119">
        <v>33</v>
      </c>
      <c r="B34" s="61" t="s">
        <v>631</v>
      </c>
      <c r="C34" s="137">
        <v>1</v>
      </c>
      <c r="D34" s="50"/>
      <c r="E34" s="12"/>
      <c r="F34" s="2"/>
      <c r="G34" s="127"/>
      <c r="H34" s="50"/>
      <c r="I34" s="16"/>
      <c r="J34" s="12"/>
      <c r="K34" s="50"/>
      <c r="L34" s="16"/>
      <c r="M34" s="56"/>
      <c r="O34" s="1"/>
      <c r="P34" s="1"/>
      <c r="Q34" s="1"/>
      <c r="R34" s="1"/>
      <c r="S34" s="1"/>
    </row>
    <row r="35" spans="1:19" ht="12.75">
      <c r="A35" s="119">
        <v>34</v>
      </c>
      <c r="B35" s="61" t="s">
        <v>632</v>
      </c>
      <c r="C35" s="137"/>
      <c r="D35" s="50"/>
      <c r="E35" s="12"/>
      <c r="F35" s="2"/>
      <c r="G35" s="127"/>
      <c r="H35" s="50"/>
      <c r="I35" s="16"/>
      <c r="J35" s="12"/>
      <c r="K35" s="50"/>
      <c r="L35" s="16"/>
      <c r="M35" s="56"/>
      <c r="O35" s="1"/>
      <c r="P35" s="1"/>
      <c r="Q35" s="1"/>
      <c r="R35" s="1"/>
      <c r="S35" s="1"/>
    </row>
    <row r="36" spans="1:19" ht="12.75">
      <c r="A36" s="119"/>
      <c r="B36" s="61"/>
      <c r="C36" s="137"/>
      <c r="D36" s="50"/>
      <c r="E36" s="12"/>
      <c r="F36" s="2"/>
      <c r="G36" s="127"/>
      <c r="H36" s="50"/>
      <c r="I36" s="16"/>
      <c r="J36" s="12"/>
      <c r="K36" s="50"/>
      <c r="L36" s="62"/>
      <c r="M36" s="56"/>
      <c r="O36" s="1"/>
      <c r="P36" s="1"/>
      <c r="Q36" s="1"/>
      <c r="S36" s="1"/>
    </row>
    <row r="37" spans="1:19" ht="12.75">
      <c r="A37" s="1"/>
      <c r="B37" s="20"/>
      <c r="C37" s="1"/>
      <c r="D37" s="9"/>
      <c r="E37" s="10"/>
      <c r="G37" s="1"/>
      <c r="H37" s="9"/>
      <c r="I37" s="14"/>
      <c r="J37" s="10"/>
      <c r="K37" s="9"/>
      <c r="M37" s="17"/>
      <c r="O37" s="1"/>
      <c r="P37" s="1"/>
      <c r="Q37" s="1"/>
      <c r="S37" s="1"/>
    </row>
    <row r="38" spans="1:19" ht="12.75">
      <c r="A38" s="1"/>
      <c r="B38" s="2"/>
      <c r="C38" s="1"/>
      <c r="D38" s="9"/>
      <c r="F38" s="9"/>
      <c r="H38" s="9"/>
      <c r="I38" s="14"/>
      <c r="J38" s="17"/>
      <c r="K38" s="9"/>
      <c r="L38" s="14"/>
      <c r="M38" s="17"/>
      <c r="O38" s="1"/>
      <c r="P38" s="1"/>
      <c r="Q38" s="1"/>
      <c r="S38" s="1"/>
    </row>
    <row r="39" spans="3:19" ht="12.75">
      <c r="C39" s="1"/>
      <c r="D39" s="9"/>
      <c r="E39" s="10"/>
      <c r="H39" s="9"/>
      <c r="I39" s="14"/>
      <c r="J39" s="10"/>
      <c r="K39" s="9"/>
      <c r="L39" s="14"/>
      <c r="M39" s="17"/>
      <c r="N39" s="1"/>
      <c r="O39" s="1"/>
      <c r="P39" s="1"/>
      <c r="Q39" s="1"/>
      <c r="R39" s="2"/>
      <c r="S39" s="1"/>
    </row>
  </sheetData>
  <sheetProtection/>
  <printOptions/>
  <pageMargins left="0.7" right="0.7" top="0.75" bottom="0.75" header="0.3" footer="0.3"/>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860</v>
      </c>
      <c r="B1" s="5" t="s">
        <v>842</v>
      </c>
      <c r="C1" s="32" t="s">
        <v>4</v>
      </c>
      <c r="D1" s="7"/>
      <c r="E1" s="8" t="s">
        <v>843</v>
      </c>
      <c r="F1" s="4"/>
      <c r="G1" s="5" t="s">
        <v>0</v>
      </c>
      <c r="H1" s="7"/>
      <c r="I1" s="13" t="s">
        <v>633</v>
      </c>
      <c r="J1" s="32" t="s">
        <v>4</v>
      </c>
      <c r="K1" s="7"/>
      <c r="L1" s="13" t="s">
        <v>634</v>
      </c>
      <c r="M1" s="33" t="s">
        <v>4</v>
      </c>
      <c r="N1" s="21" t="s">
        <v>635</v>
      </c>
      <c r="O1" s="26" t="s">
        <v>1</v>
      </c>
      <c r="P1" s="35" t="s">
        <v>2</v>
      </c>
      <c r="Q1" s="36" t="s">
        <v>3</v>
      </c>
      <c r="R1" s="97" t="s">
        <v>5</v>
      </c>
      <c r="S1" s="97" t="s">
        <v>636</v>
      </c>
      <c r="T1" s="37" t="s">
        <v>6</v>
      </c>
    </row>
    <row r="2" spans="1:20" ht="12.75">
      <c r="A2" s="1">
        <v>1</v>
      </c>
      <c r="B2" s="61" t="s">
        <v>637</v>
      </c>
      <c r="C2" s="137"/>
      <c r="D2" s="50"/>
      <c r="E2" s="12"/>
      <c r="F2" s="127"/>
      <c r="G2" s="2"/>
      <c r="H2" s="50">
        <v>1</v>
      </c>
      <c r="I2" s="73" t="s">
        <v>638</v>
      </c>
      <c r="J2" s="18"/>
      <c r="K2" s="50">
        <v>1</v>
      </c>
      <c r="L2" s="61" t="s">
        <v>639</v>
      </c>
      <c r="M2" s="18"/>
      <c r="N2" s="6">
        <f>SUM(C2:C35)+M18</f>
        <v>2</v>
      </c>
      <c r="O2" s="38">
        <v>7</v>
      </c>
      <c r="P2" s="4">
        <f>SUM(N2:O2)</f>
        <v>9</v>
      </c>
      <c r="Q2" s="4">
        <f>H2+K17</f>
        <v>17</v>
      </c>
      <c r="R2" s="29">
        <f>A35+K17</f>
        <v>50</v>
      </c>
      <c r="S2" s="28">
        <f>A35+H2+K17</f>
        <v>51</v>
      </c>
      <c r="T2" s="42">
        <v>3</v>
      </c>
    </row>
    <row r="3" spans="1:19" ht="12.75">
      <c r="A3" s="1">
        <v>2</v>
      </c>
      <c r="B3" s="61" t="s">
        <v>640</v>
      </c>
      <c r="C3" s="137"/>
      <c r="D3" s="50"/>
      <c r="E3" s="12"/>
      <c r="F3" s="127"/>
      <c r="G3" s="2"/>
      <c r="H3" s="50"/>
      <c r="I3" s="73"/>
      <c r="J3" s="12"/>
      <c r="K3" s="50">
        <v>2</v>
      </c>
      <c r="L3" s="61" t="s">
        <v>641</v>
      </c>
      <c r="M3" s="12"/>
      <c r="O3" s="1"/>
      <c r="P3" s="1"/>
      <c r="Q3" s="1"/>
      <c r="R3" s="1"/>
      <c r="S3" s="1"/>
    </row>
    <row r="4" spans="1:20" ht="12.75">
      <c r="A4" s="1">
        <v>3</v>
      </c>
      <c r="B4" s="61" t="s">
        <v>642</v>
      </c>
      <c r="C4" s="137"/>
      <c r="D4" s="50"/>
      <c r="E4" s="12"/>
      <c r="F4" s="127"/>
      <c r="G4" s="2"/>
      <c r="H4" s="50"/>
      <c r="I4" s="61"/>
      <c r="J4" s="137"/>
      <c r="K4" s="50">
        <v>3</v>
      </c>
      <c r="L4" s="61" t="s">
        <v>643</v>
      </c>
      <c r="M4" s="12"/>
      <c r="N4" s="1"/>
      <c r="O4" s="1"/>
      <c r="P4" s="1"/>
      <c r="Q4" s="1"/>
      <c r="S4" s="1"/>
      <c r="T4" s="14"/>
    </row>
    <row r="5" spans="1:19" ht="12.75">
      <c r="A5" s="1">
        <v>4</v>
      </c>
      <c r="B5" t="s">
        <v>644</v>
      </c>
      <c r="C5" s="137"/>
      <c r="D5" s="50"/>
      <c r="E5" s="12"/>
      <c r="F5" s="127"/>
      <c r="G5" s="2"/>
      <c r="H5" s="50"/>
      <c r="I5" s="138"/>
      <c r="J5" s="60"/>
      <c r="K5" s="50">
        <v>4</v>
      </c>
      <c r="L5" s="61" t="s">
        <v>821</v>
      </c>
      <c r="M5" s="12"/>
      <c r="N5" s="1"/>
      <c r="O5" s="1"/>
      <c r="P5" s="1"/>
      <c r="Q5" s="1"/>
      <c r="S5" s="1"/>
    </row>
    <row r="6" spans="1:19" ht="12.75">
      <c r="A6" s="1">
        <v>5</v>
      </c>
      <c r="B6" s="98" t="s">
        <v>645</v>
      </c>
      <c r="C6" s="137"/>
      <c r="D6" s="50"/>
      <c r="E6" s="12"/>
      <c r="F6" s="127"/>
      <c r="G6" s="2"/>
      <c r="H6" s="50"/>
      <c r="I6" s="16"/>
      <c r="J6" s="12"/>
      <c r="K6" s="50">
        <v>5</v>
      </c>
      <c r="L6" s="61" t="s">
        <v>822</v>
      </c>
      <c r="M6" s="12"/>
      <c r="N6" s="1"/>
      <c r="O6" s="1"/>
      <c r="P6" s="1"/>
      <c r="Q6" s="1"/>
      <c r="R6" s="1"/>
      <c r="S6" s="1"/>
    </row>
    <row r="7" spans="1:19" ht="12.75">
      <c r="A7" s="1">
        <v>6</v>
      </c>
      <c r="B7" s="98" t="s">
        <v>646</v>
      </c>
      <c r="C7" s="137"/>
      <c r="D7" s="50"/>
      <c r="E7" s="12"/>
      <c r="F7" s="127"/>
      <c r="G7" s="2"/>
      <c r="H7" s="112"/>
      <c r="I7" s="2"/>
      <c r="J7" s="12"/>
      <c r="K7" s="50">
        <v>6</v>
      </c>
      <c r="L7" s="61" t="s">
        <v>647</v>
      </c>
      <c r="M7" s="12"/>
      <c r="N7" s="1"/>
      <c r="O7" s="1"/>
      <c r="P7" s="1"/>
      <c r="Q7" s="1"/>
      <c r="R7" s="1"/>
      <c r="S7" s="1"/>
    </row>
    <row r="8" spans="1:19" ht="12.75">
      <c r="A8" s="1">
        <v>7</v>
      </c>
      <c r="B8" s="118" t="s">
        <v>648</v>
      </c>
      <c r="C8" s="137"/>
      <c r="D8" s="50"/>
      <c r="E8" s="12"/>
      <c r="F8" s="127"/>
      <c r="G8" s="2"/>
      <c r="H8" s="112"/>
      <c r="I8" s="16"/>
      <c r="J8" s="12"/>
      <c r="K8" s="50">
        <v>7</v>
      </c>
      <c r="L8" s="73" t="s">
        <v>649</v>
      </c>
      <c r="M8" s="12"/>
      <c r="N8" s="1"/>
      <c r="O8" s="1"/>
      <c r="P8" s="1"/>
      <c r="Q8" s="1"/>
      <c r="R8" s="1"/>
      <c r="S8" s="1"/>
    </row>
    <row r="9" spans="1:19" ht="12.75">
      <c r="A9" s="1">
        <v>8</v>
      </c>
      <c r="B9" s="73" t="s">
        <v>650</v>
      </c>
      <c r="C9" s="137"/>
      <c r="D9" s="50"/>
      <c r="E9" s="12"/>
      <c r="F9" s="127"/>
      <c r="G9" s="2"/>
      <c r="H9" s="112"/>
      <c r="I9" s="16"/>
      <c r="J9" s="12"/>
      <c r="K9" s="50">
        <v>8</v>
      </c>
      <c r="L9" s="61" t="s">
        <v>651</v>
      </c>
      <c r="M9" s="12"/>
      <c r="N9" s="1"/>
      <c r="O9" s="1"/>
      <c r="P9" s="1"/>
      <c r="Q9" s="1"/>
      <c r="S9" s="1"/>
    </row>
    <row r="10" spans="1:19" ht="12.75">
      <c r="A10" s="1">
        <v>9</v>
      </c>
      <c r="B10" s="61" t="s">
        <v>652</v>
      </c>
      <c r="C10" s="137"/>
      <c r="D10" s="50"/>
      <c r="E10" s="12"/>
      <c r="F10" s="127"/>
      <c r="G10" s="2"/>
      <c r="H10" s="112"/>
      <c r="I10" s="16"/>
      <c r="J10" s="12"/>
      <c r="K10" s="50">
        <v>9</v>
      </c>
      <c r="L10" s="61" t="s">
        <v>653</v>
      </c>
      <c r="M10" s="12"/>
      <c r="N10" s="1"/>
      <c r="O10" s="1"/>
      <c r="P10" s="1"/>
      <c r="Q10" s="1"/>
      <c r="S10" s="1"/>
    </row>
    <row r="11" spans="1:19" ht="12.75">
      <c r="A11" s="1">
        <v>10</v>
      </c>
      <c r="B11" s="136" t="s">
        <v>654</v>
      </c>
      <c r="C11" s="137"/>
      <c r="D11" s="50"/>
      <c r="E11" s="12"/>
      <c r="F11" s="127"/>
      <c r="G11" s="2"/>
      <c r="H11" s="50"/>
      <c r="I11" s="16"/>
      <c r="J11" s="12"/>
      <c r="K11" s="50">
        <v>10</v>
      </c>
      <c r="L11" s="61" t="s">
        <v>655</v>
      </c>
      <c r="M11" s="12"/>
      <c r="N11" s="1"/>
      <c r="O11" s="1"/>
      <c r="P11" s="1"/>
      <c r="Q11" s="1"/>
      <c r="R11" s="1"/>
      <c r="S11" s="1"/>
    </row>
    <row r="12" spans="1:19" ht="12.75">
      <c r="A12" s="1">
        <v>11</v>
      </c>
      <c r="B12" t="s">
        <v>656</v>
      </c>
      <c r="C12" s="137"/>
      <c r="D12" s="50"/>
      <c r="E12" s="12"/>
      <c r="F12" s="127"/>
      <c r="G12" s="2"/>
      <c r="H12" s="50"/>
      <c r="I12" s="16"/>
      <c r="J12" s="12"/>
      <c r="K12" s="50">
        <v>11</v>
      </c>
      <c r="L12" s="61" t="s">
        <v>657</v>
      </c>
      <c r="M12" s="12"/>
      <c r="N12" s="1"/>
      <c r="O12" s="1"/>
      <c r="P12" s="1"/>
      <c r="Q12" s="1"/>
      <c r="S12" s="1"/>
    </row>
    <row r="13" spans="1:19" ht="12.75">
      <c r="A13" s="1">
        <v>12</v>
      </c>
      <c r="B13" s="61" t="s">
        <v>658</v>
      </c>
      <c r="C13" s="137"/>
      <c r="D13" s="50"/>
      <c r="E13" s="12"/>
      <c r="F13" s="127"/>
      <c r="G13" s="2"/>
      <c r="H13" s="50"/>
      <c r="I13" s="16"/>
      <c r="J13" s="12"/>
      <c r="K13" s="50">
        <v>12</v>
      </c>
      <c r="L13" s="61" t="s">
        <v>659</v>
      </c>
      <c r="M13" s="12"/>
      <c r="N13" s="1"/>
      <c r="O13" s="1"/>
      <c r="P13" s="1"/>
      <c r="Q13" s="1"/>
      <c r="R13" s="1"/>
      <c r="S13" s="1"/>
    </row>
    <row r="14" spans="1:18" ht="12.75">
      <c r="A14" s="1">
        <v>13</v>
      </c>
      <c r="B14" s="61" t="s">
        <v>660</v>
      </c>
      <c r="C14" s="137"/>
      <c r="D14" s="50"/>
      <c r="E14" s="12"/>
      <c r="F14" s="127"/>
      <c r="G14" s="2"/>
      <c r="H14" s="50"/>
      <c r="I14" s="16"/>
      <c r="J14" s="12"/>
      <c r="K14" s="50">
        <v>13</v>
      </c>
      <c r="L14" s="61" t="s">
        <v>661</v>
      </c>
      <c r="M14" s="56"/>
      <c r="N14" s="1"/>
      <c r="O14" s="1"/>
      <c r="P14" s="1"/>
      <c r="Q14" s="1"/>
      <c r="R14" s="1"/>
    </row>
    <row r="15" spans="1:18" ht="12.75">
      <c r="A15" s="1">
        <v>14</v>
      </c>
      <c r="B15" s="136" t="s">
        <v>662</v>
      </c>
      <c r="C15" s="137"/>
      <c r="D15" s="50"/>
      <c r="E15" s="12"/>
      <c r="F15" s="127"/>
      <c r="G15" s="2"/>
      <c r="H15" s="50"/>
      <c r="I15" s="16"/>
      <c r="J15" s="12"/>
      <c r="K15" s="50">
        <v>14</v>
      </c>
      <c r="L15" s="61" t="s">
        <v>823</v>
      </c>
      <c r="M15" s="12"/>
      <c r="O15" s="1"/>
      <c r="P15" s="1"/>
      <c r="Q15" s="1"/>
      <c r="R15" s="1"/>
    </row>
    <row r="16" spans="1:18" ht="12.75">
      <c r="A16" s="1">
        <v>15</v>
      </c>
      <c r="B16" s="61" t="s">
        <v>663</v>
      </c>
      <c r="C16" s="137"/>
      <c r="D16" s="50"/>
      <c r="E16" s="12"/>
      <c r="F16" s="127"/>
      <c r="G16" s="2"/>
      <c r="H16" s="50"/>
      <c r="I16" s="16"/>
      <c r="J16" s="12"/>
      <c r="K16" s="50">
        <v>15</v>
      </c>
      <c r="L16" s="61" t="s">
        <v>664</v>
      </c>
      <c r="M16" s="56"/>
      <c r="O16" s="1"/>
      <c r="P16" s="1"/>
      <c r="Q16" s="1"/>
      <c r="R16" s="1"/>
    </row>
    <row r="17" spans="1:19" ht="12.75">
      <c r="A17" s="1">
        <v>16</v>
      </c>
      <c r="B17" s="61" t="s">
        <v>665</v>
      </c>
      <c r="C17" s="137"/>
      <c r="D17" s="50"/>
      <c r="E17" s="12"/>
      <c r="F17" s="127"/>
      <c r="G17" s="2"/>
      <c r="H17" s="50"/>
      <c r="I17" s="16"/>
      <c r="J17" s="12"/>
      <c r="K17" s="50">
        <v>16</v>
      </c>
      <c r="L17" s="61" t="s">
        <v>824</v>
      </c>
      <c r="M17" s="56"/>
      <c r="O17" s="1"/>
      <c r="P17" s="1"/>
      <c r="Q17" s="1"/>
      <c r="R17" s="1"/>
      <c r="S17" s="1"/>
    </row>
    <row r="18" spans="1:19" ht="12.75">
      <c r="A18" s="1">
        <v>17</v>
      </c>
      <c r="B18" s="61" t="s">
        <v>666</v>
      </c>
      <c r="C18" s="137">
        <v>1</v>
      </c>
      <c r="D18" s="50"/>
      <c r="E18" s="12"/>
      <c r="F18" s="127"/>
      <c r="G18" s="2"/>
      <c r="H18" s="50"/>
      <c r="I18" s="16"/>
      <c r="J18" s="12"/>
      <c r="K18" s="50"/>
      <c r="L18" s="16"/>
      <c r="M18" s="49"/>
      <c r="O18" s="1"/>
      <c r="P18" s="1"/>
      <c r="Q18" s="1"/>
      <c r="R18" s="1"/>
      <c r="S18" s="39" t="s">
        <v>7</v>
      </c>
    </row>
    <row r="19" spans="1:19" ht="12.75">
      <c r="A19" s="1">
        <v>18</v>
      </c>
      <c r="B19" s="73" t="s">
        <v>667</v>
      </c>
      <c r="C19" s="137"/>
      <c r="D19" s="50"/>
      <c r="E19" s="12"/>
      <c r="F19" s="127"/>
      <c r="G19" s="2"/>
      <c r="H19" s="50"/>
      <c r="I19" s="16"/>
      <c r="J19" s="12"/>
      <c r="K19" s="50"/>
      <c r="L19" s="16"/>
      <c r="M19" s="56"/>
      <c r="O19" s="1"/>
      <c r="P19" s="1"/>
      <c r="Q19" s="1"/>
      <c r="R19" s="1"/>
      <c r="S19" s="41" t="s">
        <v>8</v>
      </c>
    </row>
    <row r="20" spans="1:19" ht="12.75">
      <c r="A20" s="1">
        <v>19</v>
      </c>
      <c r="B20" s="136" t="s">
        <v>668</v>
      </c>
      <c r="C20" s="137"/>
      <c r="D20" s="50"/>
      <c r="E20" s="12"/>
      <c r="F20" s="127"/>
      <c r="G20" s="2"/>
      <c r="H20" s="50"/>
      <c r="I20" s="16"/>
      <c r="J20" s="12"/>
      <c r="K20" s="50"/>
      <c r="L20" s="16"/>
      <c r="M20" s="56"/>
      <c r="O20" s="1"/>
      <c r="P20" s="1"/>
      <c r="Q20" s="1"/>
      <c r="R20" s="1"/>
      <c r="S20" s="40" t="s">
        <v>9</v>
      </c>
    </row>
    <row r="21" spans="1:19" ht="15">
      <c r="A21" s="1">
        <v>20</v>
      </c>
      <c r="B21" t="s">
        <v>669</v>
      </c>
      <c r="C21" s="137"/>
      <c r="D21" s="50"/>
      <c r="E21" s="12"/>
      <c r="F21" s="127"/>
      <c r="G21" s="2"/>
      <c r="H21" s="50"/>
      <c r="I21" s="16"/>
      <c r="J21" s="12"/>
      <c r="K21" s="50"/>
      <c r="L21" s="135"/>
      <c r="M21" s="56"/>
      <c r="O21" s="1"/>
      <c r="P21" s="1"/>
      <c r="Q21" s="1"/>
      <c r="R21" s="1"/>
      <c r="S21" s="1"/>
    </row>
    <row r="22" spans="1:19" ht="12.75">
      <c r="A22" s="1">
        <v>21</v>
      </c>
      <c r="B22" t="s">
        <v>670</v>
      </c>
      <c r="C22" s="137"/>
      <c r="D22" s="50"/>
      <c r="E22" s="12"/>
      <c r="F22" s="127"/>
      <c r="G22" s="2"/>
      <c r="H22" s="50"/>
      <c r="I22" s="16"/>
      <c r="J22" s="12"/>
      <c r="K22" s="50"/>
      <c r="L22" s="16"/>
      <c r="M22" s="56"/>
      <c r="O22" s="1"/>
      <c r="P22" s="1"/>
      <c r="Q22" s="1"/>
      <c r="R22" s="1"/>
      <c r="S22" s="1"/>
    </row>
    <row r="23" spans="1:19" ht="12.75">
      <c r="A23" s="1">
        <v>22</v>
      </c>
      <c r="B23" s="73" t="s">
        <v>671</v>
      </c>
      <c r="C23" s="137"/>
      <c r="D23" s="50"/>
      <c r="E23" s="12"/>
      <c r="F23" s="127"/>
      <c r="G23" s="2"/>
      <c r="H23" s="50"/>
      <c r="I23" s="16"/>
      <c r="J23" s="12"/>
      <c r="K23" s="50"/>
      <c r="L23" s="16"/>
      <c r="M23" s="56"/>
      <c r="O23" s="1"/>
      <c r="P23" s="1"/>
      <c r="Q23" s="1"/>
      <c r="R23" s="1"/>
      <c r="S23" s="1"/>
    </row>
    <row r="24" spans="1:19" ht="15">
      <c r="A24" s="1">
        <v>23</v>
      </c>
      <c r="B24" s="61" t="s">
        <v>672</v>
      </c>
      <c r="C24" s="137"/>
      <c r="D24" s="50"/>
      <c r="E24" s="12"/>
      <c r="F24" s="127"/>
      <c r="G24" s="2"/>
      <c r="H24" s="50"/>
      <c r="I24" s="16"/>
      <c r="J24" s="12"/>
      <c r="K24" s="50"/>
      <c r="L24" s="43" t="s">
        <v>673</v>
      </c>
      <c r="M24" s="56"/>
      <c r="O24" s="1"/>
      <c r="P24" s="1"/>
      <c r="Q24" s="1"/>
      <c r="R24" s="1"/>
      <c r="S24" s="1"/>
    </row>
    <row r="25" spans="1:19" ht="12.75">
      <c r="A25" s="1">
        <v>24</v>
      </c>
      <c r="B25" s="61" t="s">
        <v>674</v>
      </c>
      <c r="C25" s="137"/>
      <c r="D25" s="50"/>
      <c r="E25" s="12"/>
      <c r="F25" s="127"/>
      <c r="G25" s="2"/>
      <c r="H25" s="50"/>
      <c r="I25" s="16"/>
      <c r="J25" s="12"/>
      <c r="K25" s="50"/>
      <c r="L25" s="16"/>
      <c r="M25" s="56"/>
      <c r="O25" s="1"/>
      <c r="P25" s="1"/>
      <c r="Q25" s="1"/>
      <c r="R25" s="1"/>
      <c r="S25" s="1"/>
    </row>
    <row r="26" spans="1:19" ht="12.75">
      <c r="A26" s="1">
        <v>25</v>
      </c>
      <c r="B26" s="61" t="s">
        <v>675</v>
      </c>
      <c r="C26" s="137"/>
      <c r="D26" s="50"/>
      <c r="E26" s="12"/>
      <c r="F26" s="127"/>
      <c r="G26" s="2"/>
      <c r="H26" s="50"/>
      <c r="I26" s="16"/>
      <c r="J26" s="12"/>
      <c r="K26" s="50"/>
      <c r="L26" s="16"/>
      <c r="M26" s="56"/>
      <c r="O26" s="1"/>
      <c r="P26" s="1"/>
      <c r="Q26" s="1"/>
      <c r="R26" s="1"/>
      <c r="S26" s="1"/>
    </row>
    <row r="27" spans="1:19" ht="12.75">
      <c r="A27" s="1">
        <v>26</v>
      </c>
      <c r="B27" s="136" t="s">
        <v>676</v>
      </c>
      <c r="C27" s="137"/>
      <c r="D27" s="50"/>
      <c r="E27" s="12"/>
      <c r="F27" s="127"/>
      <c r="G27" s="2"/>
      <c r="H27" s="50"/>
      <c r="I27" s="16"/>
      <c r="J27" s="12"/>
      <c r="K27" s="50"/>
      <c r="L27" s="16"/>
      <c r="M27" s="56"/>
      <c r="O27" s="1"/>
      <c r="P27" s="1"/>
      <c r="Q27" s="1"/>
      <c r="R27" s="1"/>
      <c r="S27" s="1"/>
    </row>
    <row r="28" spans="1:19" ht="12.75">
      <c r="A28" s="1">
        <v>27</v>
      </c>
      <c r="B28" s="61" t="s">
        <v>677</v>
      </c>
      <c r="C28" s="137"/>
      <c r="D28" s="50"/>
      <c r="E28" s="92"/>
      <c r="F28" s="127"/>
      <c r="G28" s="2"/>
      <c r="H28" s="50"/>
      <c r="I28" s="16"/>
      <c r="J28" s="12"/>
      <c r="K28" s="50"/>
      <c r="L28" s="16"/>
      <c r="M28" s="56"/>
      <c r="O28" s="1"/>
      <c r="P28" s="1"/>
      <c r="Q28" s="1"/>
      <c r="R28" s="1"/>
      <c r="S28" s="1"/>
    </row>
    <row r="29" spans="1:19" ht="12.75">
      <c r="A29" s="1">
        <v>28</v>
      </c>
      <c r="B29" s="61" t="s">
        <v>678</v>
      </c>
      <c r="C29" s="137"/>
      <c r="D29" s="50"/>
      <c r="E29" s="12"/>
      <c r="F29" s="127"/>
      <c r="G29" s="2"/>
      <c r="H29" s="50"/>
      <c r="I29" s="16"/>
      <c r="J29" s="12"/>
      <c r="K29" s="50"/>
      <c r="L29" s="16"/>
      <c r="M29" s="56"/>
      <c r="O29" s="1"/>
      <c r="P29" s="1"/>
      <c r="Q29" s="1"/>
      <c r="R29" s="1"/>
      <c r="S29" s="1"/>
    </row>
    <row r="30" spans="1:4" ht="12.75">
      <c r="A30" s="1">
        <v>29</v>
      </c>
      <c r="B30" s="61" t="s">
        <v>679</v>
      </c>
      <c r="C30" s="137"/>
      <c r="D30" s="50"/>
    </row>
    <row r="31" spans="1:4" ht="12.75">
      <c r="A31" s="1">
        <v>30</v>
      </c>
      <c r="B31" s="61" t="s">
        <v>680</v>
      </c>
      <c r="C31" s="137"/>
      <c r="D31" s="50"/>
    </row>
    <row r="32" spans="1:4" ht="12.75">
      <c r="A32" s="1">
        <v>31</v>
      </c>
      <c r="B32" s="73" t="s">
        <v>681</v>
      </c>
      <c r="C32" s="137">
        <v>1</v>
      </c>
      <c r="D32" s="50"/>
    </row>
    <row r="33" spans="1:4" ht="12.75">
      <c r="A33" s="1">
        <v>32</v>
      </c>
      <c r="B33" s="61" t="s">
        <v>682</v>
      </c>
      <c r="C33" s="137"/>
      <c r="D33" s="50"/>
    </row>
    <row r="34" spans="1:4" ht="12.75">
      <c r="A34" s="1">
        <v>33</v>
      </c>
      <c r="B34" t="s">
        <v>683</v>
      </c>
      <c r="C34" s="137"/>
      <c r="D34" s="50"/>
    </row>
    <row r="35" spans="1:4" ht="12.75">
      <c r="A35" s="1">
        <v>34</v>
      </c>
      <c r="B35" s="61" t="s">
        <v>684</v>
      </c>
      <c r="C35" s="137"/>
      <c r="D35" s="50"/>
    </row>
    <row r="36" ht="12.75">
      <c r="A36" s="1"/>
    </row>
    <row r="37" ht="12.75">
      <c r="A37" s="1"/>
    </row>
    <row r="38" spans="1:19" ht="12.75">
      <c r="A38" s="1"/>
      <c r="B38" s="16"/>
      <c r="C38" s="62"/>
      <c r="D38" s="62"/>
      <c r="E38" s="16"/>
      <c r="F38" s="62"/>
      <c r="G38" s="16"/>
      <c r="H38" s="62"/>
      <c r="I38" s="16"/>
      <c r="J38" s="62"/>
      <c r="K38" s="62"/>
      <c r="L38" s="16"/>
      <c r="M38" s="62"/>
      <c r="N38" s="16"/>
      <c r="O38" s="1"/>
      <c r="P38" s="1"/>
      <c r="Q38" s="1"/>
      <c r="S38" s="1"/>
    </row>
    <row r="39" spans="2:19" ht="12.75">
      <c r="B39" s="16"/>
      <c r="C39" s="62"/>
      <c r="D39" s="62"/>
      <c r="E39" s="16"/>
      <c r="F39" s="16"/>
      <c r="G39" s="16"/>
      <c r="H39" s="62"/>
      <c r="I39" s="16"/>
      <c r="J39" s="16"/>
      <c r="K39" s="62"/>
      <c r="L39" s="16"/>
      <c r="M39" s="62"/>
      <c r="N39" s="62"/>
      <c r="O39" s="1"/>
      <c r="P39" s="1"/>
      <c r="Q39" s="1"/>
      <c r="R39" s="2"/>
      <c r="S39" s="1"/>
    </row>
    <row r="40" spans="2:14" ht="12.75">
      <c r="B40" s="16"/>
      <c r="C40" s="16"/>
      <c r="D40" s="16"/>
      <c r="E40" s="16"/>
      <c r="F40" s="16"/>
      <c r="G40" s="16"/>
      <c r="H40" s="16"/>
      <c r="I40" s="16"/>
      <c r="J40" s="16"/>
      <c r="K40" s="16"/>
      <c r="L40" s="16"/>
      <c r="M40" s="16"/>
      <c r="N40" s="16"/>
    </row>
  </sheetData>
  <sheetProtection/>
  <printOptions/>
  <pageMargins left="0.7" right="0.7" top="0.75" bottom="0.75" header="0.3" footer="0.3"/>
  <pageSetup orientation="portrait" paperSize="9"/>
  <drawing r:id="rId3"/>
  <legacyDrawing r:id="rId2"/>
</worksheet>
</file>

<file path=xl/worksheets/sheet14.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5.5742187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860</v>
      </c>
      <c r="B1" s="5" t="s">
        <v>844</v>
      </c>
      <c r="C1" s="32" t="s">
        <v>4</v>
      </c>
      <c r="D1" s="7"/>
      <c r="E1" s="8" t="s">
        <v>845</v>
      </c>
      <c r="F1" s="4"/>
      <c r="G1" s="5" t="s">
        <v>0</v>
      </c>
      <c r="H1" s="7"/>
      <c r="I1" s="13" t="s">
        <v>685</v>
      </c>
      <c r="J1" s="32" t="s">
        <v>4</v>
      </c>
      <c r="K1" s="7"/>
      <c r="L1" s="13" t="s">
        <v>686</v>
      </c>
      <c r="M1" s="33" t="s">
        <v>4</v>
      </c>
      <c r="N1" s="21" t="s">
        <v>687</v>
      </c>
      <c r="O1" s="26" t="s">
        <v>1</v>
      </c>
      <c r="P1" s="35" t="s">
        <v>2</v>
      </c>
      <c r="Q1" s="36" t="s">
        <v>3</v>
      </c>
      <c r="R1" s="97" t="s">
        <v>5</v>
      </c>
      <c r="S1" s="97" t="s">
        <v>688</v>
      </c>
      <c r="T1" s="37" t="s">
        <v>6</v>
      </c>
    </row>
    <row r="2" spans="1:20" ht="12.75">
      <c r="A2" s="119">
        <v>1</v>
      </c>
      <c r="B2" s="73" t="s">
        <v>689</v>
      </c>
      <c r="C2" s="137"/>
      <c r="D2" s="50"/>
      <c r="E2" s="12"/>
      <c r="F2" s="127"/>
      <c r="G2" s="2"/>
      <c r="H2" s="50">
        <v>1</v>
      </c>
      <c r="I2" s="73" t="s">
        <v>690</v>
      </c>
      <c r="J2" s="18"/>
      <c r="K2" s="50">
        <v>1</v>
      </c>
      <c r="L2" s="61" t="s">
        <v>691</v>
      </c>
      <c r="M2" s="12"/>
      <c r="N2" s="6">
        <f>SUM(C2:C37)+M5</f>
        <v>6</v>
      </c>
      <c r="O2" s="38">
        <v>8</v>
      </c>
      <c r="P2" s="4">
        <f>SUM(N2:O2)</f>
        <v>14</v>
      </c>
      <c r="Q2" s="4">
        <f>H4+K8</f>
        <v>7</v>
      </c>
      <c r="R2" s="29">
        <f>A33+K9</f>
        <v>40</v>
      </c>
      <c r="S2" s="28">
        <f>A33+H3+K9</f>
        <v>42</v>
      </c>
      <c r="T2" s="42">
        <v>0</v>
      </c>
    </row>
    <row r="3" spans="1:19" ht="12.75">
      <c r="A3" s="119">
        <v>2</v>
      </c>
      <c r="B3" s="58" t="s">
        <v>692</v>
      </c>
      <c r="C3" s="137"/>
      <c r="D3" s="50"/>
      <c r="E3" s="12"/>
      <c r="F3" s="127"/>
      <c r="G3" s="2"/>
      <c r="H3" s="50">
        <v>2</v>
      </c>
      <c r="I3" s="61" t="s">
        <v>693</v>
      </c>
      <c r="J3" s="12"/>
      <c r="K3" s="50">
        <v>2</v>
      </c>
      <c r="L3" s="61" t="s">
        <v>694</v>
      </c>
      <c r="M3" s="12"/>
      <c r="O3" s="1"/>
      <c r="P3" s="1"/>
      <c r="Q3" s="1"/>
      <c r="R3" s="1"/>
      <c r="S3" s="1"/>
    </row>
    <row r="4" spans="1:20" ht="12.75">
      <c r="A4" s="119">
        <v>3</v>
      </c>
      <c r="B4" s="61" t="s">
        <v>695</v>
      </c>
      <c r="C4" s="137"/>
      <c r="D4" s="50"/>
      <c r="E4" s="12"/>
      <c r="F4" s="127"/>
      <c r="G4" s="2"/>
      <c r="H4" s="50"/>
      <c r="J4" s="137"/>
      <c r="K4" s="50">
        <v>3</v>
      </c>
      <c r="L4" s="61" t="s">
        <v>828</v>
      </c>
      <c r="M4" s="12"/>
      <c r="N4" s="1"/>
      <c r="O4" s="1"/>
      <c r="P4" s="1"/>
      <c r="Q4" s="1"/>
      <c r="S4" s="1"/>
      <c r="T4" s="14"/>
    </row>
    <row r="5" spans="1:19" ht="12.75">
      <c r="A5" s="119">
        <v>4</v>
      </c>
      <c r="B5" s="61" t="s">
        <v>696</v>
      </c>
      <c r="C5" s="137">
        <v>1</v>
      </c>
      <c r="D5" s="50"/>
      <c r="E5" s="12"/>
      <c r="F5" s="127"/>
      <c r="G5" s="2"/>
      <c r="H5" s="50"/>
      <c r="I5" s="138"/>
      <c r="J5" s="60"/>
      <c r="K5" s="50">
        <v>4</v>
      </c>
      <c r="L5" s="61" t="s">
        <v>697</v>
      </c>
      <c r="M5" s="18">
        <v>1</v>
      </c>
      <c r="N5" s="1"/>
      <c r="O5" s="1"/>
      <c r="P5" s="1"/>
      <c r="Q5" s="1"/>
      <c r="S5" s="1"/>
    </row>
    <row r="6" spans="1:19" ht="12.75">
      <c r="A6" s="119">
        <v>5</v>
      </c>
      <c r="B6" s="58" t="s">
        <v>698</v>
      </c>
      <c r="C6" s="137"/>
      <c r="D6" s="50"/>
      <c r="E6" s="12"/>
      <c r="F6" s="127"/>
      <c r="G6" s="2"/>
      <c r="H6" s="50"/>
      <c r="I6" s="16"/>
      <c r="J6" s="12"/>
      <c r="K6" s="50">
        <v>5</v>
      </c>
      <c r="L6" s="61" t="s">
        <v>825</v>
      </c>
      <c r="M6" s="12"/>
      <c r="N6" s="1"/>
      <c r="O6" s="1"/>
      <c r="P6" s="1"/>
      <c r="Q6" s="1"/>
      <c r="R6" s="1"/>
      <c r="S6" s="1"/>
    </row>
    <row r="7" spans="1:19" ht="12.75">
      <c r="A7" s="119">
        <v>6</v>
      </c>
      <c r="B7" s="61" t="s">
        <v>699</v>
      </c>
      <c r="C7" s="137"/>
      <c r="D7" s="50"/>
      <c r="E7" s="12"/>
      <c r="F7" s="127"/>
      <c r="G7" s="2"/>
      <c r="H7" s="112"/>
      <c r="I7" s="2"/>
      <c r="J7" s="12"/>
      <c r="K7" s="50">
        <v>6</v>
      </c>
      <c r="L7" s="61" t="s">
        <v>826</v>
      </c>
      <c r="M7" s="12"/>
      <c r="N7" s="1"/>
      <c r="O7" s="1"/>
      <c r="P7" s="1"/>
      <c r="Q7" s="1"/>
      <c r="R7" s="1"/>
      <c r="S7" s="1"/>
    </row>
    <row r="8" spans="1:19" ht="12.75">
      <c r="A8" s="119">
        <v>7</v>
      </c>
      <c r="B8" s="61" t="s">
        <v>700</v>
      </c>
      <c r="C8" s="137">
        <v>1</v>
      </c>
      <c r="D8" s="50"/>
      <c r="E8" s="12"/>
      <c r="F8" s="127"/>
      <c r="G8" s="2"/>
      <c r="H8" s="112"/>
      <c r="I8" s="16"/>
      <c r="J8" s="12"/>
      <c r="K8" s="50">
        <v>7</v>
      </c>
      <c r="L8" s="61" t="s">
        <v>701</v>
      </c>
      <c r="M8" s="12"/>
      <c r="N8" s="1"/>
      <c r="O8" s="1"/>
      <c r="P8" s="1"/>
      <c r="Q8" s="1"/>
      <c r="R8" s="1"/>
      <c r="S8" s="1"/>
    </row>
    <row r="9" spans="1:19" ht="12.75">
      <c r="A9" s="119">
        <v>8</v>
      </c>
      <c r="B9" s="73" t="s">
        <v>702</v>
      </c>
      <c r="C9" s="137"/>
      <c r="D9" s="50"/>
      <c r="E9" s="12"/>
      <c r="F9" s="127"/>
      <c r="G9" s="2"/>
      <c r="H9" s="112"/>
      <c r="I9" s="16"/>
      <c r="J9" s="12"/>
      <c r="K9" s="50">
        <v>8</v>
      </c>
      <c r="L9" s="73" t="s">
        <v>703</v>
      </c>
      <c r="M9" s="12"/>
      <c r="N9" s="1"/>
      <c r="O9" s="1"/>
      <c r="P9" s="1"/>
      <c r="Q9" s="1"/>
      <c r="S9" s="1"/>
    </row>
    <row r="10" spans="1:19" ht="12.75">
      <c r="A10" s="119">
        <v>9</v>
      </c>
      <c r="B10" s="61" t="s">
        <v>704</v>
      </c>
      <c r="C10" s="137"/>
      <c r="D10" s="50"/>
      <c r="E10" s="12"/>
      <c r="F10" s="127"/>
      <c r="G10" s="2"/>
      <c r="H10" s="112"/>
      <c r="I10" s="16"/>
      <c r="J10" s="12"/>
      <c r="K10" s="50"/>
      <c r="L10" s="61"/>
      <c r="M10" s="12"/>
      <c r="N10" s="1"/>
      <c r="O10" s="1"/>
      <c r="P10" s="1"/>
      <c r="Q10" s="1"/>
      <c r="S10" s="1"/>
    </row>
    <row r="11" spans="1:19" ht="12.75">
      <c r="A11" s="119">
        <v>10</v>
      </c>
      <c r="B11" s="61" t="s">
        <v>705</v>
      </c>
      <c r="C11" s="137">
        <v>1</v>
      </c>
      <c r="D11" s="50"/>
      <c r="E11" s="12"/>
      <c r="F11" s="127"/>
      <c r="G11" s="2"/>
      <c r="H11" s="50"/>
      <c r="I11" s="16"/>
      <c r="J11" s="12"/>
      <c r="K11" s="50"/>
      <c r="L11" s="73"/>
      <c r="M11" s="12"/>
      <c r="N11" s="1"/>
      <c r="O11" s="1"/>
      <c r="P11" s="1"/>
      <c r="Q11" s="1"/>
      <c r="R11" s="1"/>
      <c r="S11" s="1"/>
    </row>
    <row r="12" spans="1:19" ht="12.75">
      <c r="A12" s="119">
        <v>11</v>
      </c>
      <c r="B12" s="58" t="s">
        <v>706</v>
      </c>
      <c r="C12" s="137"/>
      <c r="D12" s="50"/>
      <c r="E12" s="12"/>
      <c r="F12" s="127"/>
      <c r="G12" s="2"/>
      <c r="H12" s="50"/>
      <c r="I12" s="16"/>
      <c r="J12" s="12"/>
      <c r="K12" s="50"/>
      <c r="M12" s="12"/>
      <c r="N12" s="1"/>
      <c r="O12" s="1"/>
      <c r="P12" s="1"/>
      <c r="Q12" s="1"/>
      <c r="S12" s="1"/>
    </row>
    <row r="13" spans="1:19" ht="12.75">
      <c r="A13" s="119">
        <v>12</v>
      </c>
      <c r="B13" s="61" t="s">
        <v>707</v>
      </c>
      <c r="C13" s="137"/>
      <c r="D13" s="50"/>
      <c r="E13" s="12"/>
      <c r="F13" s="127"/>
      <c r="G13" s="2"/>
      <c r="H13" s="50"/>
      <c r="I13" s="16"/>
      <c r="J13" s="12"/>
      <c r="K13" s="50"/>
      <c r="L13" s="2"/>
      <c r="M13" s="12"/>
      <c r="N13" s="1"/>
      <c r="O13" s="1"/>
      <c r="P13" s="1"/>
      <c r="Q13" s="1"/>
      <c r="R13" s="1"/>
      <c r="S13" s="1"/>
    </row>
    <row r="14" spans="1:18" ht="12.75">
      <c r="A14" s="119">
        <v>13</v>
      </c>
      <c r="B14" s="58" t="s">
        <v>708</v>
      </c>
      <c r="C14" s="137"/>
      <c r="D14" s="50"/>
      <c r="E14" s="12"/>
      <c r="F14" s="127"/>
      <c r="G14" s="2"/>
      <c r="H14" s="50"/>
      <c r="I14" s="16"/>
      <c r="J14" s="12"/>
      <c r="K14" s="50"/>
      <c r="L14" s="16"/>
      <c r="M14" s="56"/>
      <c r="N14" s="1"/>
      <c r="O14" s="1"/>
      <c r="P14" s="1"/>
      <c r="Q14" s="1"/>
      <c r="R14" s="1"/>
    </row>
    <row r="15" spans="1:18" ht="12.75">
      <c r="A15" s="119">
        <v>14</v>
      </c>
      <c r="B15" s="58" t="s">
        <v>709</v>
      </c>
      <c r="C15" s="137"/>
      <c r="D15" s="50"/>
      <c r="E15" s="12"/>
      <c r="F15" s="127"/>
      <c r="G15" s="2"/>
      <c r="H15" s="50"/>
      <c r="I15" s="16"/>
      <c r="J15" s="12"/>
      <c r="K15" s="50"/>
      <c r="L15" s="16"/>
      <c r="M15" s="12"/>
      <c r="O15" s="1"/>
      <c r="P15" s="1"/>
      <c r="Q15" s="1"/>
      <c r="R15" s="1"/>
    </row>
    <row r="16" spans="1:18" ht="12.75">
      <c r="A16" s="119">
        <v>15</v>
      </c>
      <c r="B16" s="61" t="s">
        <v>710</v>
      </c>
      <c r="C16" s="137"/>
      <c r="D16" s="50"/>
      <c r="E16" s="12"/>
      <c r="F16" s="127"/>
      <c r="G16" s="2"/>
      <c r="H16" s="50"/>
      <c r="I16" s="16"/>
      <c r="J16" s="12"/>
      <c r="K16" s="50"/>
      <c r="L16" s="61"/>
      <c r="M16" s="56"/>
      <c r="O16" s="1"/>
      <c r="P16" s="1"/>
      <c r="Q16" s="1"/>
      <c r="R16" s="1"/>
    </row>
    <row r="17" spans="1:19" ht="12.75">
      <c r="A17" s="119">
        <v>16</v>
      </c>
      <c r="B17" s="61" t="s">
        <v>711</v>
      </c>
      <c r="C17" s="137"/>
      <c r="D17" s="50"/>
      <c r="E17" s="12"/>
      <c r="F17" s="127"/>
      <c r="G17" s="2"/>
      <c r="H17" s="50"/>
      <c r="I17" s="16"/>
      <c r="J17" s="12"/>
      <c r="K17" s="50"/>
      <c r="L17" s="73"/>
      <c r="M17" s="56"/>
      <c r="O17" s="1"/>
      <c r="P17" s="1"/>
      <c r="Q17" s="1"/>
      <c r="R17" s="1"/>
      <c r="S17" s="1"/>
    </row>
    <row r="18" spans="1:19" ht="12.75">
      <c r="A18" s="119">
        <v>17</v>
      </c>
      <c r="B18" s="61" t="s">
        <v>712</v>
      </c>
      <c r="C18" s="137"/>
      <c r="D18" s="50"/>
      <c r="E18" s="12"/>
      <c r="F18" s="127"/>
      <c r="G18" s="2"/>
      <c r="H18" s="50"/>
      <c r="I18" s="16"/>
      <c r="J18" s="12"/>
      <c r="K18" s="50"/>
      <c r="L18" s="16"/>
      <c r="M18" s="49"/>
      <c r="O18" s="1"/>
      <c r="P18" s="1"/>
      <c r="Q18" s="1"/>
      <c r="R18" s="1"/>
      <c r="S18" s="39" t="s">
        <v>7</v>
      </c>
    </row>
    <row r="19" spans="1:19" ht="12.75">
      <c r="A19" s="119">
        <v>18</v>
      </c>
      <c r="B19" s="73" t="s">
        <v>713</v>
      </c>
      <c r="C19" s="137"/>
      <c r="D19" s="50"/>
      <c r="E19" s="12"/>
      <c r="F19" s="127"/>
      <c r="G19" s="2"/>
      <c r="H19" s="50"/>
      <c r="I19" s="16"/>
      <c r="J19" s="12"/>
      <c r="K19" s="50"/>
      <c r="L19" s="16"/>
      <c r="M19" s="56"/>
      <c r="O19" s="1"/>
      <c r="P19" s="1"/>
      <c r="Q19" s="1"/>
      <c r="R19" s="61"/>
      <c r="S19" s="41" t="s">
        <v>8</v>
      </c>
    </row>
    <row r="20" spans="1:19" ht="12.75">
      <c r="A20" s="119">
        <v>19</v>
      </c>
      <c r="B20" s="61" t="s">
        <v>714</v>
      </c>
      <c r="C20" s="137"/>
      <c r="D20" s="50"/>
      <c r="E20" s="12"/>
      <c r="F20" s="127"/>
      <c r="G20" s="2"/>
      <c r="H20" s="50"/>
      <c r="I20" s="16"/>
      <c r="J20" s="12"/>
      <c r="K20" s="50"/>
      <c r="L20" s="16"/>
      <c r="M20" s="56"/>
      <c r="O20" s="1"/>
      <c r="P20" s="1"/>
      <c r="Q20" s="1"/>
      <c r="R20" s="61"/>
      <c r="S20" s="40" t="s">
        <v>9</v>
      </c>
    </row>
    <row r="21" spans="1:19" ht="15">
      <c r="A21" s="119">
        <v>20</v>
      </c>
      <c r="B21" s="61" t="s">
        <v>715</v>
      </c>
      <c r="C21" s="137"/>
      <c r="D21" s="50"/>
      <c r="E21" s="12"/>
      <c r="F21" s="127"/>
      <c r="G21" s="2"/>
      <c r="H21" s="50"/>
      <c r="I21" s="16"/>
      <c r="J21" s="12"/>
      <c r="K21" s="50"/>
      <c r="L21" s="135"/>
      <c r="M21" s="56"/>
      <c r="O21" s="1"/>
      <c r="P21" s="1"/>
      <c r="Q21" s="1"/>
      <c r="R21" s="61"/>
      <c r="S21" s="1"/>
    </row>
    <row r="22" spans="1:19" ht="12.75">
      <c r="A22" s="119">
        <v>21</v>
      </c>
      <c r="B22" s="61" t="s">
        <v>716</v>
      </c>
      <c r="C22" s="137"/>
      <c r="D22" s="50"/>
      <c r="E22" s="12"/>
      <c r="F22" s="127"/>
      <c r="G22" s="2"/>
      <c r="H22" s="50"/>
      <c r="I22" s="16"/>
      <c r="J22" s="12"/>
      <c r="K22" s="50"/>
      <c r="L22" s="16"/>
      <c r="M22" s="56"/>
      <c r="O22" s="1"/>
      <c r="P22" s="1"/>
      <c r="Q22" s="1"/>
      <c r="R22" s="61"/>
      <c r="S22" s="1"/>
    </row>
    <row r="23" spans="1:19" ht="12.75">
      <c r="A23" s="119">
        <v>22</v>
      </c>
      <c r="B23" s="61" t="s">
        <v>717</v>
      </c>
      <c r="C23" s="137"/>
      <c r="D23" s="50"/>
      <c r="E23" s="12"/>
      <c r="F23" s="127"/>
      <c r="G23" s="2"/>
      <c r="H23" s="50"/>
      <c r="I23" s="16"/>
      <c r="J23" s="12"/>
      <c r="K23" s="50"/>
      <c r="L23" s="16"/>
      <c r="M23" s="56"/>
      <c r="O23" s="1"/>
      <c r="P23" s="1"/>
      <c r="Q23" s="1"/>
      <c r="R23" s="61"/>
      <c r="S23" s="1"/>
    </row>
    <row r="24" spans="1:19" ht="15">
      <c r="A24" s="119">
        <v>23</v>
      </c>
      <c r="B24" s="73" t="s">
        <v>718</v>
      </c>
      <c r="C24" s="137"/>
      <c r="D24" s="50"/>
      <c r="E24" s="12"/>
      <c r="F24" s="127"/>
      <c r="G24" s="2"/>
      <c r="H24" s="50"/>
      <c r="I24" s="16"/>
      <c r="J24" s="12"/>
      <c r="K24" s="50"/>
      <c r="L24" s="43" t="s">
        <v>719</v>
      </c>
      <c r="M24" s="56"/>
      <c r="O24" s="1"/>
      <c r="P24" s="1"/>
      <c r="Q24" s="1"/>
      <c r="R24" s="61"/>
      <c r="S24" s="1"/>
    </row>
    <row r="25" spans="1:19" ht="12.75">
      <c r="A25" s="119">
        <v>24</v>
      </c>
      <c r="B25" s="58" t="s">
        <v>720</v>
      </c>
      <c r="C25" s="137"/>
      <c r="D25" s="50"/>
      <c r="E25" s="12"/>
      <c r="F25" s="127"/>
      <c r="G25" s="2"/>
      <c r="H25" s="50"/>
      <c r="I25" s="16"/>
      <c r="J25" s="12"/>
      <c r="K25" s="50"/>
      <c r="L25" s="16"/>
      <c r="M25" s="56"/>
      <c r="O25" s="1"/>
      <c r="P25" s="1"/>
      <c r="Q25" s="1"/>
      <c r="R25" s="61"/>
      <c r="S25" s="1"/>
    </row>
    <row r="26" spans="1:19" ht="12.75">
      <c r="A26" s="119">
        <v>25</v>
      </c>
      <c r="B26" s="61" t="s">
        <v>721</v>
      </c>
      <c r="C26" s="137"/>
      <c r="D26" s="50"/>
      <c r="E26" s="12"/>
      <c r="F26" s="127"/>
      <c r="G26" s="2"/>
      <c r="H26" s="50"/>
      <c r="I26" s="16"/>
      <c r="J26" s="12"/>
      <c r="K26" s="50"/>
      <c r="L26" s="16"/>
      <c r="M26" s="56"/>
      <c r="O26" s="1"/>
      <c r="P26" s="1"/>
      <c r="Q26" s="1"/>
      <c r="R26" s="1"/>
      <c r="S26" s="1"/>
    </row>
    <row r="27" spans="1:19" ht="12.75">
      <c r="A27" s="119">
        <v>26</v>
      </c>
      <c r="B27" s="61" t="s">
        <v>722</v>
      </c>
      <c r="C27" s="137">
        <v>1</v>
      </c>
      <c r="D27" s="50"/>
      <c r="E27" s="12"/>
      <c r="F27" s="127"/>
      <c r="G27" s="2"/>
      <c r="H27" s="50"/>
      <c r="I27" s="16"/>
      <c r="J27" s="12"/>
      <c r="K27" s="50"/>
      <c r="L27" s="16"/>
      <c r="M27" s="56"/>
      <c r="O27" s="1"/>
      <c r="P27" s="1"/>
      <c r="Q27" s="1"/>
      <c r="R27" s="1"/>
      <c r="S27" s="1"/>
    </row>
    <row r="28" spans="1:19" ht="12.75">
      <c r="A28" s="119">
        <v>27</v>
      </c>
      <c r="B28" s="58" t="s">
        <v>723</v>
      </c>
      <c r="C28" s="137"/>
      <c r="D28" s="50"/>
      <c r="E28" s="92"/>
      <c r="F28" s="127"/>
      <c r="G28" s="2"/>
      <c r="H28" s="50"/>
      <c r="I28" s="16"/>
      <c r="J28" s="12"/>
      <c r="K28" s="50"/>
      <c r="L28" s="16"/>
      <c r="M28" s="56"/>
      <c r="O28" s="1"/>
      <c r="P28" s="1"/>
      <c r="Q28" s="1"/>
      <c r="R28" s="1"/>
      <c r="S28" s="1"/>
    </row>
    <row r="29" spans="1:19" ht="12.75">
      <c r="A29" s="119">
        <v>28</v>
      </c>
      <c r="B29" s="58" t="s">
        <v>724</v>
      </c>
      <c r="C29" s="137"/>
      <c r="D29" s="50"/>
      <c r="E29" s="12"/>
      <c r="F29" s="127"/>
      <c r="G29" s="2"/>
      <c r="H29" s="50"/>
      <c r="I29" s="16"/>
      <c r="J29" s="12"/>
      <c r="K29" s="50"/>
      <c r="L29" s="16"/>
      <c r="M29" s="56"/>
      <c r="O29" s="1"/>
      <c r="P29" s="1"/>
      <c r="Q29" s="1"/>
      <c r="R29" s="1"/>
      <c r="S29" s="1"/>
    </row>
    <row r="30" spans="1:19" ht="12.75">
      <c r="A30" s="119">
        <v>29</v>
      </c>
      <c r="B30" s="61" t="s">
        <v>725</v>
      </c>
      <c r="C30" s="137"/>
      <c r="D30" s="50"/>
      <c r="E30" s="12"/>
      <c r="F30" s="2"/>
      <c r="G30" s="127"/>
      <c r="H30" s="50"/>
      <c r="I30" s="16"/>
      <c r="J30" s="12"/>
      <c r="K30" s="50"/>
      <c r="L30" s="16"/>
      <c r="M30" s="56"/>
      <c r="O30" s="1"/>
      <c r="P30" s="1"/>
      <c r="Q30" s="1"/>
      <c r="R30" s="1"/>
      <c r="S30" s="1"/>
    </row>
    <row r="31" spans="1:19" ht="12.75">
      <c r="A31" s="119">
        <v>30</v>
      </c>
      <c r="B31" s="73" t="s">
        <v>726</v>
      </c>
      <c r="C31" s="137"/>
      <c r="D31" s="50"/>
      <c r="E31" s="12"/>
      <c r="F31" s="2"/>
      <c r="G31" s="127"/>
      <c r="H31" s="50"/>
      <c r="I31" s="16"/>
      <c r="J31" s="12"/>
      <c r="K31" s="50"/>
      <c r="L31" s="16"/>
      <c r="M31" s="56"/>
      <c r="O31" s="1"/>
      <c r="P31" s="1"/>
      <c r="Q31" s="1"/>
      <c r="R31" s="1"/>
      <c r="S31" s="1"/>
    </row>
    <row r="32" spans="1:19" ht="12.75">
      <c r="A32" s="119">
        <v>31</v>
      </c>
      <c r="B32" s="61" t="s">
        <v>727</v>
      </c>
      <c r="C32" s="137">
        <v>1</v>
      </c>
      <c r="D32" s="50"/>
      <c r="E32" s="12"/>
      <c r="F32" s="2"/>
      <c r="G32" s="127"/>
      <c r="H32" s="50"/>
      <c r="I32" s="16"/>
      <c r="J32" s="12"/>
      <c r="K32" s="50"/>
      <c r="L32" s="16"/>
      <c r="M32" s="56"/>
      <c r="O32" s="1"/>
      <c r="P32" s="1"/>
      <c r="Q32" s="1"/>
      <c r="R32" s="1"/>
      <c r="S32" s="1"/>
    </row>
    <row r="33" spans="1:19" ht="12.75">
      <c r="A33" s="119">
        <v>32</v>
      </c>
      <c r="B33" s="61" t="s">
        <v>728</v>
      </c>
      <c r="C33" s="137"/>
      <c r="D33" s="50"/>
      <c r="E33" s="12"/>
      <c r="F33" s="2"/>
      <c r="G33" s="127"/>
      <c r="H33" s="50"/>
      <c r="I33" s="16"/>
      <c r="J33" s="12"/>
      <c r="K33" s="50"/>
      <c r="L33" s="16"/>
      <c r="M33" s="56"/>
      <c r="O33" s="1"/>
      <c r="P33" s="1"/>
      <c r="Q33" s="1"/>
      <c r="R33" s="1"/>
      <c r="S33" s="1"/>
    </row>
    <row r="34" spans="1:19" ht="12.75">
      <c r="A34" s="119"/>
      <c r="C34" s="137"/>
      <c r="D34" s="50"/>
      <c r="E34" s="12"/>
      <c r="F34" s="2"/>
      <c r="G34" s="127"/>
      <c r="H34" s="50"/>
      <c r="I34" s="16"/>
      <c r="J34" s="12"/>
      <c r="K34" s="50"/>
      <c r="L34" s="16"/>
      <c r="M34" s="56"/>
      <c r="O34" s="1"/>
      <c r="P34" s="1"/>
      <c r="Q34" s="1"/>
      <c r="R34" s="1"/>
      <c r="S34" s="1"/>
    </row>
    <row r="35" spans="1:19" ht="12.75">
      <c r="A35" s="119"/>
      <c r="C35" s="137"/>
      <c r="D35" s="50"/>
      <c r="E35" s="12"/>
      <c r="F35" s="2"/>
      <c r="G35" s="127"/>
      <c r="H35" s="50"/>
      <c r="I35" s="16"/>
      <c r="J35" s="12"/>
      <c r="K35" s="50"/>
      <c r="L35" s="16"/>
      <c r="M35" s="56"/>
      <c r="O35" s="1"/>
      <c r="P35" s="1"/>
      <c r="Q35" s="1"/>
      <c r="R35" s="1"/>
      <c r="S35" s="1"/>
    </row>
    <row r="36" spans="1:19" ht="12.75">
      <c r="A36" s="119"/>
      <c r="B36" s="61"/>
      <c r="C36" s="137"/>
      <c r="D36" s="50"/>
      <c r="E36" s="12"/>
      <c r="F36" s="2"/>
      <c r="G36" s="127"/>
      <c r="H36" s="50"/>
      <c r="I36" s="16"/>
      <c r="J36" s="12"/>
      <c r="K36" s="50"/>
      <c r="L36" s="62"/>
      <c r="M36" s="56"/>
      <c r="O36" s="1"/>
      <c r="P36" s="1"/>
      <c r="Q36" s="1"/>
      <c r="S36" s="1"/>
    </row>
    <row r="37" ht="12.75">
      <c r="A37" s="1"/>
    </row>
    <row r="38" spans="1:19" ht="12.75">
      <c r="A38" s="1"/>
      <c r="B38" s="16"/>
      <c r="C38" s="62"/>
      <c r="D38" s="62"/>
      <c r="E38" s="16"/>
      <c r="F38" s="62"/>
      <c r="G38" s="16"/>
      <c r="H38" s="62"/>
      <c r="I38" s="16"/>
      <c r="J38" s="62"/>
      <c r="K38" s="62"/>
      <c r="L38" s="16"/>
      <c r="M38" s="62"/>
      <c r="N38" s="16"/>
      <c r="O38" s="1"/>
      <c r="P38" s="1"/>
      <c r="Q38" s="1"/>
      <c r="S38" s="1"/>
    </row>
    <row r="39" spans="2:19" ht="12.75">
      <c r="B39" s="16"/>
      <c r="C39" s="62"/>
      <c r="D39" s="62"/>
      <c r="E39" s="16"/>
      <c r="F39" s="16"/>
      <c r="G39" s="16"/>
      <c r="H39" s="62"/>
      <c r="I39" s="16"/>
      <c r="J39" s="16"/>
      <c r="K39" s="62"/>
      <c r="L39" s="16"/>
      <c r="M39" s="62"/>
      <c r="N39" s="62"/>
      <c r="O39" s="1"/>
      <c r="P39" s="1"/>
      <c r="Q39" s="1"/>
      <c r="R39" s="2"/>
      <c r="S39" s="1"/>
    </row>
    <row r="40" spans="2:14" ht="12.75">
      <c r="B40" s="16"/>
      <c r="C40" s="16"/>
      <c r="D40" s="16"/>
      <c r="E40" s="16"/>
      <c r="F40" s="16"/>
      <c r="G40" s="16"/>
      <c r="H40" s="16"/>
      <c r="I40" s="16"/>
      <c r="J40" s="16"/>
      <c r="K40" s="16"/>
      <c r="L40" s="16"/>
      <c r="M40" s="16"/>
      <c r="N40" s="16"/>
    </row>
  </sheetData>
  <sheetProtection/>
  <printOptions/>
  <pageMargins left="0.7" right="0.7" top="0.75" bottom="0.75" header="0.3" footer="0.3"/>
  <pageSetup orientation="portrait" paperSize="9"/>
  <drawing r:id="rId3"/>
  <legacyDrawing r:id="rId2"/>
</worksheet>
</file>

<file path=xl/worksheets/sheet15.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860</v>
      </c>
      <c r="B1" s="5" t="s">
        <v>846</v>
      </c>
      <c r="C1" s="32" t="s">
        <v>4</v>
      </c>
      <c r="D1" s="7"/>
      <c r="E1" s="8" t="s">
        <v>847</v>
      </c>
      <c r="F1" s="4"/>
      <c r="G1" s="5" t="s">
        <v>0</v>
      </c>
      <c r="H1" s="7"/>
      <c r="I1" s="13" t="s">
        <v>729</v>
      </c>
      <c r="J1" s="32" t="s">
        <v>4</v>
      </c>
      <c r="K1" s="7"/>
      <c r="L1" s="13" t="s">
        <v>730</v>
      </c>
      <c r="M1" s="33" t="s">
        <v>4</v>
      </c>
      <c r="N1" s="21" t="s">
        <v>731</v>
      </c>
      <c r="O1" s="26" t="s">
        <v>1</v>
      </c>
      <c r="P1" s="35" t="s">
        <v>2</v>
      </c>
      <c r="Q1" s="36" t="s">
        <v>3</v>
      </c>
      <c r="R1" s="97" t="s">
        <v>5</v>
      </c>
      <c r="S1" s="97" t="s">
        <v>732</v>
      </c>
      <c r="T1" s="37" t="s">
        <v>6</v>
      </c>
    </row>
    <row r="2" spans="1:20" ht="12.75">
      <c r="A2" s="119">
        <v>1</v>
      </c>
      <c r="B2" s="61" t="s">
        <v>733</v>
      </c>
      <c r="C2" s="137"/>
      <c r="D2" s="50"/>
      <c r="E2" s="12"/>
      <c r="F2" s="127"/>
      <c r="G2" s="2"/>
      <c r="H2" s="50"/>
      <c r="J2" s="18"/>
      <c r="K2" s="50">
        <v>1</v>
      </c>
      <c r="L2" s="61" t="s">
        <v>734</v>
      </c>
      <c r="M2" s="12"/>
      <c r="N2" s="6">
        <f>SUM(C2:C37)+M5</f>
        <v>5</v>
      </c>
      <c r="O2" s="38">
        <v>9</v>
      </c>
      <c r="P2" s="4">
        <f>SUM(N2:O2)</f>
        <v>14</v>
      </c>
      <c r="Q2" s="4">
        <f>H3+K7</f>
        <v>6</v>
      </c>
      <c r="R2" s="29">
        <f>A35+K9</f>
        <v>42</v>
      </c>
      <c r="S2" s="28">
        <f>A35+K9</f>
        <v>42</v>
      </c>
      <c r="T2" s="42">
        <v>1</v>
      </c>
    </row>
    <row r="3" spans="1:19" ht="12.75">
      <c r="A3" s="119">
        <v>2</v>
      </c>
      <c r="B3" s="73" t="s">
        <v>735</v>
      </c>
      <c r="C3" s="137"/>
      <c r="D3" s="50"/>
      <c r="E3" s="12"/>
      <c r="F3" s="127"/>
      <c r="G3" s="2"/>
      <c r="H3" s="50"/>
      <c r="J3" s="12"/>
      <c r="K3" s="50">
        <v>2</v>
      </c>
      <c r="L3" s="61" t="s">
        <v>736</v>
      </c>
      <c r="M3" s="12"/>
      <c r="O3" s="1"/>
      <c r="P3" s="1"/>
      <c r="Q3" s="1"/>
      <c r="R3" s="1"/>
      <c r="S3" s="1"/>
    </row>
    <row r="4" spans="1:20" ht="12.75">
      <c r="A4" s="119">
        <v>3</v>
      </c>
      <c r="B4" s="139" t="s">
        <v>737</v>
      </c>
      <c r="C4" s="137"/>
      <c r="D4" s="50"/>
      <c r="E4" s="12"/>
      <c r="F4" s="127"/>
      <c r="G4" s="2"/>
      <c r="H4" s="50"/>
      <c r="I4" s="61"/>
      <c r="J4" s="137"/>
      <c r="K4" s="50">
        <v>3</v>
      </c>
      <c r="L4" s="139" t="s">
        <v>738</v>
      </c>
      <c r="M4" s="12"/>
      <c r="N4" s="1"/>
      <c r="O4" s="1"/>
      <c r="P4" s="1"/>
      <c r="Q4" s="1"/>
      <c r="S4" s="1"/>
      <c r="T4" s="14"/>
    </row>
    <row r="5" spans="1:19" ht="12.75">
      <c r="A5" s="119">
        <v>4</v>
      </c>
      <c r="B5" s="73" t="s">
        <v>739</v>
      </c>
      <c r="C5" s="137">
        <v>1</v>
      </c>
      <c r="D5" s="50"/>
      <c r="E5" s="12"/>
      <c r="F5" s="127"/>
      <c r="G5" s="2"/>
      <c r="H5" s="50"/>
      <c r="I5" s="138"/>
      <c r="J5" s="60"/>
      <c r="K5" s="50">
        <v>4</v>
      </c>
      <c r="L5" s="139" t="s">
        <v>740</v>
      </c>
      <c r="M5" s="18"/>
      <c r="N5" s="1"/>
      <c r="O5" s="1"/>
      <c r="P5" s="1"/>
      <c r="Q5" s="1"/>
      <c r="S5" s="1"/>
    </row>
    <row r="6" spans="1:19" ht="12.75">
      <c r="A6" s="119">
        <v>5</v>
      </c>
      <c r="B6" s="139" t="s">
        <v>741</v>
      </c>
      <c r="C6" s="137"/>
      <c r="D6" s="50"/>
      <c r="E6" s="12"/>
      <c r="F6" s="127"/>
      <c r="G6" s="2"/>
      <c r="H6" s="50"/>
      <c r="I6" s="16"/>
      <c r="J6" s="12"/>
      <c r="K6" s="50">
        <v>5</v>
      </c>
      <c r="L6" s="61" t="s">
        <v>742</v>
      </c>
      <c r="M6" s="12"/>
      <c r="N6" s="1"/>
      <c r="O6" s="1"/>
      <c r="P6" s="1"/>
      <c r="Q6" s="1"/>
      <c r="R6" s="1"/>
      <c r="S6" s="1"/>
    </row>
    <row r="7" spans="1:19" ht="12.75">
      <c r="A7" s="119">
        <v>6</v>
      </c>
      <c r="B7" s="61" t="s">
        <v>743</v>
      </c>
      <c r="C7" s="137"/>
      <c r="D7" s="50"/>
      <c r="E7" s="12"/>
      <c r="F7" s="127"/>
      <c r="G7" s="2"/>
      <c r="H7" s="112"/>
      <c r="I7" s="2"/>
      <c r="J7" s="12"/>
      <c r="K7" s="50">
        <v>6</v>
      </c>
      <c r="L7" s="61" t="s">
        <v>744</v>
      </c>
      <c r="M7" s="12"/>
      <c r="N7" s="1"/>
      <c r="O7" s="1"/>
      <c r="P7" s="1"/>
      <c r="Q7" s="1"/>
      <c r="R7" s="1"/>
      <c r="S7" s="1"/>
    </row>
    <row r="8" spans="1:19" ht="12.75">
      <c r="A8" s="119">
        <v>7</v>
      </c>
      <c r="B8" s="61" t="s">
        <v>745</v>
      </c>
      <c r="C8" s="137">
        <v>1</v>
      </c>
      <c r="D8" s="50"/>
      <c r="E8" s="12"/>
      <c r="F8" s="127"/>
      <c r="G8" s="2"/>
      <c r="H8" s="112"/>
      <c r="I8" s="16"/>
      <c r="J8" s="12"/>
      <c r="K8" s="50">
        <v>7</v>
      </c>
      <c r="L8" s="73" t="s">
        <v>746</v>
      </c>
      <c r="M8" s="12"/>
      <c r="N8" s="1"/>
      <c r="O8" s="1"/>
      <c r="P8" s="1"/>
      <c r="Q8" s="1"/>
      <c r="R8" s="1"/>
      <c r="S8" s="1"/>
    </row>
    <row r="9" spans="1:19" ht="12.75">
      <c r="A9" s="119">
        <v>8</v>
      </c>
      <c r="B9" s="61" t="s">
        <v>747</v>
      </c>
      <c r="C9" s="137"/>
      <c r="D9" s="50"/>
      <c r="E9" s="12"/>
      <c r="F9" s="127"/>
      <c r="G9" s="2"/>
      <c r="H9" s="112"/>
      <c r="I9" s="16"/>
      <c r="J9" s="12"/>
      <c r="K9" s="50">
        <v>8</v>
      </c>
      <c r="L9" s="73" t="s">
        <v>748</v>
      </c>
      <c r="M9" s="12"/>
      <c r="N9" s="1"/>
      <c r="O9" s="1"/>
      <c r="P9" s="1"/>
      <c r="Q9" s="1"/>
      <c r="S9" s="1"/>
    </row>
    <row r="10" spans="1:19" ht="12.75">
      <c r="A10" s="119">
        <v>9</v>
      </c>
      <c r="B10" s="61" t="s">
        <v>749</v>
      </c>
      <c r="C10" s="137">
        <v>1</v>
      </c>
      <c r="D10" s="50"/>
      <c r="E10" s="12"/>
      <c r="F10" s="127"/>
      <c r="G10" s="2"/>
      <c r="H10" s="112"/>
      <c r="I10" s="16"/>
      <c r="J10" s="12"/>
      <c r="K10" s="50"/>
      <c r="L10" s="61"/>
      <c r="M10" s="12"/>
      <c r="N10" s="1"/>
      <c r="O10" s="1"/>
      <c r="P10" s="1"/>
      <c r="Q10" s="1"/>
      <c r="S10" s="1"/>
    </row>
    <row r="11" spans="1:19" ht="12.75">
      <c r="A11" s="119">
        <v>10</v>
      </c>
      <c r="B11" s="61" t="s">
        <v>750</v>
      </c>
      <c r="C11" s="137"/>
      <c r="D11" s="50"/>
      <c r="E11" s="12"/>
      <c r="F11" s="127"/>
      <c r="G11" s="2"/>
      <c r="H11" s="50"/>
      <c r="I11" s="16"/>
      <c r="J11" s="12"/>
      <c r="K11" s="50"/>
      <c r="L11" s="73"/>
      <c r="M11" s="12"/>
      <c r="N11" s="1"/>
      <c r="O11" s="1"/>
      <c r="P11" s="1"/>
      <c r="Q11" s="1"/>
      <c r="R11" s="1"/>
      <c r="S11" s="1"/>
    </row>
    <row r="12" spans="1:19" ht="12.75">
      <c r="A12" s="119">
        <v>11</v>
      </c>
      <c r="B12" s="61" t="s">
        <v>751</v>
      </c>
      <c r="C12" s="137"/>
      <c r="D12" s="50"/>
      <c r="E12" s="12"/>
      <c r="F12" s="127"/>
      <c r="G12" s="2"/>
      <c r="H12" s="50"/>
      <c r="I12" s="16"/>
      <c r="J12" s="12"/>
      <c r="K12" s="50"/>
      <c r="L12" s="16"/>
      <c r="M12" s="12"/>
      <c r="N12" s="1"/>
      <c r="O12" s="1"/>
      <c r="P12" s="1"/>
      <c r="Q12" s="1"/>
      <c r="S12" s="1"/>
    </row>
    <row r="13" spans="1:19" ht="12.75">
      <c r="A13" s="119">
        <v>12</v>
      </c>
      <c r="B13" s="61" t="s">
        <v>752</v>
      </c>
      <c r="C13" s="137">
        <v>1</v>
      </c>
      <c r="D13" s="50"/>
      <c r="E13" s="12"/>
      <c r="F13" s="127"/>
      <c r="G13" s="2"/>
      <c r="H13" s="50"/>
      <c r="I13" s="16"/>
      <c r="J13" s="12"/>
      <c r="K13" s="50"/>
      <c r="L13" s="2"/>
      <c r="M13" s="12"/>
      <c r="N13" s="1"/>
      <c r="O13" s="1"/>
      <c r="P13" s="1"/>
      <c r="Q13" s="1"/>
      <c r="R13" s="1"/>
      <c r="S13" s="1"/>
    </row>
    <row r="14" spans="1:18" ht="12.75">
      <c r="A14" s="119">
        <v>13</v>
      </c>
      <c r="B14" s="61" t="s">
        <v>753</v>
      </c>
      <c r="C14" s="137"/>
      <c r="D14" s="50"/>
      <c r="E14" s="12"/>
      <c r="F14" s="127"/>
      <c r="G14" s="2"/>
      <c r="H14" s="50"/>
      <c r="I14" s="16"/>
      <c r="J14" s="12"/>
      <c r="K14" s="50"/>
      <c r="L14" s="16"/>
      <c r="M14" s="56"/>
      <c r="N14" s="1"/>
      <c r="O14" s="1"/>
      <c r="P14" s="1"/>
      <c r="Q14" s="1"/>
      <c r="R14" s="1"/>
    </row>
    <row r="15" spans="1:18" ht="12.75">
      <c r="A15" s="119">
        <v>14</v>
      </c>
      <c r="B15" s="61" t="s">
        <v>754</v>
      </c>
      <c r="C15" s="137"/>
      <c r="D15" s="50"/>
      <c r="E15" s="12"/>
      <c r="F15" s="127"/>
      <c r="G15" s="2"/>
      <c r="H15" s="50"/>
      <c r="I15" s="16"/>
      <c r="J15" s="12"/>
      <c r="K15" s="50"/>
      <c r="L15" s="16"/>
      <c r="M15" s="12"/>
      <c r="O15" s="1"/>
      <c r="P15" s="1"/>
      <c r="Q15" s="1"/>
      <c r="R15" s="1"/>
    </row>
    <row r="16" spans="1:18" ht="12.75">
      <c r="A16" s="119">
        <v>15</v>
      </c>
      <c r="B16" s="61" t="s">
        <v>754</v>
      </c>
      <c r="C16" s="137"/>
      <c r="D16" s="50"/>
      <c r="E16" s="12"/>
      <c r="F16" s="127"/>
      <c r="G16" s="2"/>
      <c r="H16" s="50"/>
      <c r="I16" s="16"/>
      <c r="J16" s="12"/>
      <c r="K16" s="50"/>
      <c r="L16" s="61"/>
      <c r="M16" s="56"/>
      <c r="O16" s="1"/>
      <c r="P16" s="1"/>
      <c r="Q16" s="1"/>
      <c r="R16" s="1"/>
    </row>
    <row r="17" spans="1:19" ht="12.75">
      <c r="A17" s="119">
        <v>16</v>
      </c>
      <c r="B17" s="61" t="s">
        <v>755</v>
      </c>
      <c r="C17" s="137"/>
      <c r="D17" s="50"/>
      <c r="E17" s="12"/>
      <c r="F17" s="127"/>
      <c r="G17" s="2"/>
      <c r="H17" s="50"/>
      <c r="I17" s="16"/>
      <c r="J17" s="12"/>
      <c r="K17" s="50"/>
      <c r="L17" s="73"/>
      <c r="M17" s="56"/>
      <c r="O17" s="1"/>
      <c r="P17" s="1"/>
      <c r="Q17" s="1"/>
      <c r="R17" s="1"/>
      <c r="S17" s="1"/>
    </row>
    <row r="18" spans="1:19" ht="12.75">
      <c r="A18" s="119">
        <v>17</v>
      </c>
      <c r="B18" s="61" t="s">
        <v>756</v>
      </c>
      <c r="C18" s="137"/>
      <c r="D18" s="50"/>
      <c r="E18" s="12"/>
      <c r="F18" s="127"/>
      <c r="G18" s="2"/>
      <c r="H18" s="50"/>
      <c r="I18" s="16"/>
      <c r="J18" s="12"/>
      <c r="K18" s="50"/>
      <c r="L18" s="16"/>
      <c r="M18" s="49"/>
      <c r="O18" s="1"/>
      <c r="P18" s="1"/>
      <c r="Q18" s="1"/>
      <c r="R18" s="1"/>
      <c r="S18" s="39" t="s">
        <v>7</v>
      </c>
    </row>
    <row r="19" spans="1:19" ht="12.75">
      <c r="A19" s="119">
        <v>18</v>
      </c>
      <c r="B19" s="61" t="s">
        <v>757</v>
      </c>
      <c r="C19" s="137"/>
      <c r="D19" s="50"/>
      <c r="E19" s="12"/>
      <c r="F19" s="127"/>
      <c r="G19" s="2"/>
      <c r="H19" s="50"/>
      <c r="I19" s="16"/>
      <c r="J19" s="12"/>
      <c r="K19" s="50"/>
      <c r="L19" s="16"/>
      <c r="M19" s="56"/>
      <c r="O19" s="1"/>
      <c r="P19" s="1"/>
      <c r="Q19" s="1"/>
      <c r="R19" s="1"/>
      <c r="S19" s="41" t="s">
        <v>8</v>
      </c>
    </row>
    <row r="20" spans="1:19" ht="12.75">
      <c r="A20" s="119">
        <v>19</v>
      </c>
      <c r="B20" s="139" t="s">
        <v>758</v>
      </c>
      <c r="C20" s="137"/>
      <c r="D20" s="50"/>
      <c r="E20" s="12"/>
      <c r="F20" s="127"/>
      <c r="G20" s="2"/>
      <c r="H20" s="50"/>
      <c r="I20" s="16"/>
      <c r="J20" s="12"/>
      <c r="K20" s="50"/>
      <c r="L20" s="16"/>
      <c r="M20" s="56"/>
      <c r="O20" s="1"/>
      <c r="P20" s="1"/>
      <c r="Q20" s="1"/>
      <c r="R20" s="1"/>
      <c r="S20" s="40" t="s">
        <v>9</v>
      </c>
    </row>
    <row r="21" spans="1:19" ht="15">
      <c r="A21" s="119">
        <v>20</v>
      </c>
      <c r="B21" s="73" t="s">
        <v>759</v>
      </c>
      <c r="C21" s="137"/>
      <c r="D21" s="50"/>
      <c r="E21" s="12"/>
      <c r="F21" s="127"/>
      <c r="G21" s="2"/>
      <c r="H21" s="50"/>
      <c r="I21" s="16"/>
      <c r="J21" s="12"/>
      <c r="K21" s="50"/>
      <c r="L21" s="135"/>
      <c r="M21" s="56"/>
      <c r="O21" s="1"/>
      <c r="P21" s="1"/>
      <c r="Q21" s="1"/>
      <c r="R21" s="1"/>
      <c r="S21" s="1"/>
    </row>
    <row r="22" spans="1:19" ht="12.75">
      <c r="A22" s="119">
        <v>21</v>
      </c>
      <c r="B22" s="98" t="s">
        <v>693</v>
      </c>
      <c r="C22" s="137"/>
      <c r="D22" s="50"/>
      <c r="E22" s="12"/>
      <c r="F22" s="127"/>
      <c r="G22" s="2"/>
      <c r="H22" s="50"/>
      <c r="I22" s="16"/>
      <c r="J22" s="12"/>
      <c r="K22" s="50"/>
      <c r="L22" s="16"/>
      <c r="M22" s="56"/>
      <c r="O22" s="1"/>
      <c r="P22" s="1"/>
      <c r="Q22" s="1"/>
      <c r="R22" s="1"/>
      <c r="S22" s="1"/>
    </row>
    <row r="23" spans="1:19" ht="12.75">
      <c r="A23" s="119">
        <v>22</v>
      </c>
      <c r="B23" s="61" t="s">
        <v>760</v>
      </c>
      <c r="C23" s="137"/>
      <c r="D23" s="50"/>
      <c r="E23" s="12"/>
      <c r="F23" s="127"/>
      <c r="G23" s="2"/>
      <c r="H23" s="50"/>
      <c r="I23" s="16"/>
      <c r="J23" s="12"/>
      <c r="K23" s="50"/>
      <c r="L23" s="16"/>
      <c r="M23" s="56"/>
      <c r="O23" s="1"/>
      <c r="P23" s="1"/>
      <c r="Q23" s="1"/>
      <c r="R23" s="1"/>
      <c r="S23" s="1"/>
    </row>
    <row r="24" spans="1:19" ht="15">
      <c r="A24" s="119">
        <v>23</v>
      </c>
      <c r="B24" t="s">
        <v>761</v>
      </c>
      <c r="C24" s="137"/>
      <c r="D24" s="50"/>
      <c r="E24" s="12"/>
      <c r="F24" s="127"/>
      <c r="G24" s="2"/>
      <c r="H24" s="50"/>
      <c r="I24" s="16"/>
      <c r="J24" s="12"/>
      <c r="K24" s="50"/>
      <c r="L24" s="43" t="s">
        <v>762</v>
      </c>
      <c r="M24" s="56"/>
      <c r="O24" s="1"/>
      <c r="P24" s="1"/>
      <c r="Q24" s="1"/>
      <c r="R24" s="1"/>
      <c r="S24" s="1"/>
    </row>
    <row r="25" spans="1:19" ht="12.75">
      <c r="A25" s="119">
        <v>24</v>
      </c>
      <c r="B25" s="61" t="s">
        <v>763</v>
      </c>
      <c r="C25" s="137"/>
      <c r="D25" s="50"/>
      <c r="E25" s="12"/>
      <c r="F25" s="127"/>
      <c r="G25" s="2"/>
      <c r="H25" s="50"/>
      <c r="I25" s="16"/>
      <c r="J25" s="12"/>
      <c r="K25" s="50"/>
      <c r="L25" s="16"/>
      <c r="M25" s="56"/>
      <c r="O25" s="1"/>
      <c r="P25" s="1"/>
      <c r="Q25" s="1"/>
      <c r="R25" s="1"/>
      <c r="S25" s="1"/>
    </row>
    <row r="26" spans="1:19" ht="12.75">
      <c r="A26" s="119">
        <v>25</v>
      </c>
      <c r="B26" s="139" t="s">
        <v>764</v>
      </c>
      <c r="C26" s="137"/>
      <c r="D26" s="50"/>
      <c r="E26" s="12"/>
      <c r="F26" s="127"/>
      <c r="G26" s="2"/>
      <c r="H26" s="50"/>
      <c r="I26" s="16"/>
      <c r="J26" s="12"/>
      <c r="K26" s="50"/>
      <c r="L26" s="16"/>
      <c r="M26" s="56"/>
      <c r="O26" s="1"/>
      <c r="P26" s="1"/>
      <c r="Q26" s="1"/>
      <c r="R26" s="1"/>
      <c r="S26" s="1"/>
    </row>
    <row r="27" spans="1:19" ht="12.75">
      <c r="A27" s="119">
        <v>26</v>
      </c>
      <c r="B27" s="73" t="s">
        <v>765</v>
      </c>
      <c r="C27" s="137"/>
      <c r="D27" s="50"/>
      <c r="E27" s="12"/>
      <c r="F27" s="127"/>
      <c r="G27" s="2"/>
      <c r="H27" s="50"/>
      <c r="I27" s="16"/>
      <c r="J27" s="12"/>
      <c r="K27" s="50"/>
      <c r="L27" s="16"/>
      <c r="M27" s="56"/>
      <c r="O27" s="1"/>
      <c r="P27" s="1"/>
      <c r="Q27" s="1"/>
      <c r="R27" s="1"/>
      <c r="S27" s="1"/>
    </row>
    <row r="28" spans="1:19" ht="12.75">
      <c r="A28" s="119">
        <v>27</v>
      </c>
      <c r="B28" s="139" t="s">
        <v>766</v>
      </c>
      <c r="C28" s="137"/>
      <c r="D28" s="50"/>
      <c r="E28" s="92"/>
      <c r="F28" s="127"/>
      <c r="G28" s="2"/>
      <c r="H28" s="50"/>
      <c r="I28" s="16"/>
      <c r="J28" s="12"/>
      <c r="K28" s="50"/>
      <c r="L28" s="16"/>
      <c r="M28" s="56"/>
      <c r="O28" s="1"/>
      <c r="P28" s="1"/>
      <c r="Q28" s="1"/>
      <c r="R28" s="1"/>
      <c r="S28" s="1"/>
    </row>
    <row r="29" spans="1:19" ht="12.75">
      <c r="A29" s="119">
        <v>28</v>
      </c>
      <c r="B29" s="61" t="s">
        <v>767</v>
      </c>
      <c r="C29" s="137"/>
      <c r="D29" s="50"/>
      <c r="E29" s="12"/>
      <c r="F29" s="127"/>
      <c r="G29" s="2"/>
      <c r="H29" s="50"/>
      <c r="I29" s="16"/>
      <c r="J29" s="12"/>
      <c r="K29" s="50"/>
      <c r="L29" s="16"/>
      <c r="M29" s="56"/>
      <c r="O29" s="1"/>
      <c r="P29" s="1"/>
      <c r="Q29" s="1"/>
      <c r="R29" s="1"/>
      <c r="S29" s="1"/>
    </row>
    <row r="30" spans="1:19" ht="12.75">
      <c r="A30" s="119">
        <v>29</v>
      </c>
      <c r="B30" t="s">
        <v>768</v>
      </c>
      <c r="C30" s="137"/>
      <c r="D30" s="50"/>
      <c r="E30" s="12"/>
      <c r="F30" s="2"/>
      <c r="G30" s="127"/>
      <c r="H30" s="50"/>
      <c r="I30" s="16"/>
      <c r="J30" s="12"/>
      <c r="K30" s="50"/>
      <c r="L30" s="16"/>
      <c r="M30" s="56"/>
      <c r="O30" s="1"/>
      <c r="P30" s="1"/>
      <c r="Q30" s="1"/>
      <c r="R30" s="1"/>
      <c r="S30" s="1"/>
    </row>
    <row r="31" spans="1:19" ht="12.75">
      <c r="A31" s="119">
        <v>30</v>
      </c>
      <c r="B31" s="61" t="s">
        <v>769</v>
      </c>
      <c r="C31" s="137"/>
      <c r="D31" s="50"/>
      <c r="E31" s="12"/>
      <c r="F31" s="2"/>
      <c r="G31" s="127"/>
      <c r="H31" s="50"/>
      <c r="I31" s="16"/>
      <c r="J31" s="12"/>
      <c r="K31" s="50"/>
      <c r="L31" s="16"/>
      <c r="M31" s="56"/>
      <c r="O31" s="1"/>
      <c r="P31" s="1"/>
      <c r="Q31" s="1"/>
      <c r="R31" s="1"/>
      <c r="S31" s="1"/>
    </row>
    <row r="32" spans="1:19" ht="12.75">
      <c r="A32" s="119">
        <v>31</v>
      </c>
      <c r="B32" s="61" t="s">
        <v>770</v>
      </c>
      <c r="C32" s="137"/>
      <c r="D32" s="50"/>
      <c r="E32" s="12"/>
      <c r="F32" s="2"/>
      <c r="G32" s="127"/>
      <c r="H32" s="50"/>
      <c r="I32" s="16"/>
      <c r="J32" s="12"/>
      <c r="K32" s="50"/>
      <c r="L32" s="16"/>
      <c r="M32" s="56"/>
      <c r="O32" s="1"/>
      <c r="P32" s="1"/>
      <c r="Q32" s="1"/>
      <c r="R32" s="1"/>
      <c r="S32" s="1"/>
    </row>
    <row r="33" spans="1:19" ht="12.75">
      <c r="A33" s="119">
        <v>32</v>
      </c>
      <c r="B33" s="73" t="s">
        <v>771</v>
      </c>
      <c r="C33" s="137">
        <v>1</v>
      </c>
      <c r="D33" s="50"/>
      <c r="E33" s="12"/>
      <c r="F33" s="2"/>
      <c r="G33" s="127"/>
      <c r="H33" s="50"/>
      <c r="I33" s="16"/>
      <c r="J33" s="12"/>
      <c r="K33" s="50"/>
      <c r="L33" s="16"/>
      <c r="M33" s="56"/>
      <c r="O33" s="1"/>
      <c r="P33" s="1"/>
      <c r="Q33" s="1"/>
      <c r="R33" s="1"/>
      <c r="S33" s="1"/>
    </row>
    <row r="34" spans="1:19" ht="12.75">
      <c r="A34" s="119">
        <v>33</v>
      </c>
      <c r="B34" s="139" t="s">
        <v>772</v>
      </c>
      <c r="C34" s="137"/>
      <c r="D34" s="50"/>
      <c r="E34" s="12"/>
      <c r="F34" s="2"/>
      <c r="G34" s="127"/>
      <c r="H34" s="50"/>
      <c r="I34" s="16"/>
      <c r="J34" s="12"/>
      <c r="K34" s="50"/>
      <c r="L34" s="16"/>
      <c r="M34" s="56"/>
      <c r="O34" s="1"/>
      <c r="P34" s="1"/>
      <c r="Q34" s="1"/>
      <c r="R34" s="1"/>
      <c r="S34" s="1"/>
    </row>
    <row r="35" spans="1:19" ht="12.75">
      <c r="A35" s="119">
        <v>34</v>
      </c>
      <c r="B35" s="61" t="s">
        <v>773</v>
      </c>
      <c r="C35" s="137"/>
      <c r="D35" s="50"/>
      <c r="E35" s="12"/>
      <c r="F35" s="2"/>
      <c r="G35" s="127"/>
      <c r="H35" s="50"/>
      <c r="I35" s="16"/>
      <c r="J35" s="12"/>
      <c r="K35" s="50"/>
      <c r="L35" s="16"/>
      <c r="M35" s="56"/>
      <c r="O35" s="1"/>
      <c r="P35" s="1"/>
      <c r="Q35" s="1"/>
      <c r="R35" s="1"/>
      <c r="S35" s="1"/>
    </row>
    <row r="36" spans="1:19" ht="12.75">
      <c r="A36" s="119"/>
      <c r="B36" s="61"/>
      <c r="C36" s="137"/>
      <c r="D36" s="50"/>
      <c r="E36" s="12"/>
      <c r="F36" s="2"/>
      <c r="G36" s="127"/>
      <c r="H36" s="50"/>
      <c r="I36" s="16"/>
      <c r="J36" s="12"/>
      <c r="K36" s="50"/>
      <c r="L36" s="62"/>
      <c r="M36" s="56"/>
      <c r="O36" s="1"/>
      <c r="P36" s="1"/>
      <c r="Q36" s="1"/>
      <c r="S36" s="1"/>
    </row>
    <row r="37" ht="12.75">
      <c r="A37" s="1"/>
    </row>
    <row r="38" spans="1:19" ht="12.75">
      <c r="A38" s="1"/>
      <c r="B38" s="16"/>
      <c r="C38" s="62"/>
      <c r="D38" s="62"/>
      <c r="E38" s="16"/>
      <c r="F38" s="62"/>
      <c r="G38" s="16"/>
      <c r="H38" s="62"/>
      <c r="I38" s="16"/>
      <c r="J38" s="62"/>
      <c r="K38" s="62"/>
      <c r="L38" s="16"/>
      <c r="M38" s="62"/>
      <c r="N38" s="16"/>
      <c r="O38" s="1"/>
      <c r="P38" s="1"/>
      <c r="Q38" s="1"/>
      <c r="S38" s="1"/>
    </row>
    <row r="39" spans="2:19" ht="12.75">
      <c r="B39" s="16"/>
      <c r="C39" s="62"/>
      <c r="D39" s="62"/>
      <c r="E39" s="16"/>
      <c r="F39" s="16"/>
      <c r="G39" s="16"/>
      <c r="H39" s="62"/>
      <c r="I39" s="16"/>
      <c r="J39" s="16"/>
      <c r="K39" s="62"/>
      <c r="L39" s="16"/>
      <c r="M39" s="62"/>
      <c r="N39" s="62"/>
      <c r="O39" s="1"/>
      <c r="P39" s="1"/>
      <c r="Q39" s="1"/>
      <c r="R39" s="2"/>
      <c r="S39" s="1"/>
    </row>
    <row r="40" spans="2:14" ht="12.75">
      <c r="B40" s="16"/>
      <c r="C40" s="16"/>
      <c r="D40" s="16"/>
      <c r="E40" s="16"/>
      <c r="F40" s="16"/>
      <c r="G40" s="16"/>
      <c r="H40" s="16"/>
      <c r="I40" s="16"/>
      <c r="J40" s="16"/>
      <c r="K40" s="16"/>
      <c r="L40" s="16"/>
      <c r="M40" s="16"/>
      <c r="N40" s="16"/>
    </row>
  </sheetData>
  <sheetProtection/>
  <printOptions/>
  <pageMargins left="0.7" right="0.7" top="0.75" bottom="0.75" header="0.3" footer="0.3"/>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860</v>
      </c>
      <c r="B1" s="5" t="s">
        <v>848</v>
      </c>
      <c r="C1" s="32" t="s">
        <v>4</v>
      </c>
      <c r="D1" s="7"/>
      <c r="E1" s="8" t="s">
        <v>849</v>
      </c>
      <c r="F1" s="4"/>
      <c r="G1" s="5" t="s">
        <v>0</v>
      </c>
      <c r="H1" s="7"/>
      <c r="I1" s="13" t="s">
        <v>774</v>
      </c>
      <c r="J1" s="32" t="s">
        <v>4</v>
      </c>
      <c r="K1" s="7"/>
      <c r="L1" s="13" t="s">
        <v>775</v>
      </c>
      <c r="M1" s="33" t="s">
        <v>4</v>
      </c>
      <c r="N1" s="21" t="s">
        <v>776</v>
      </c>
      <c r="O1" s="26" t="s">
        <v>1</v>
      </c>
      <c r="P1" s="35" t="s">
        <v>2</v>
      </c>
      <c r="Q1" s="36" t="s">
        <v>3</v>
      </c>
      <c r="R1" s="97" t="s">
        <v>5</v>
      </c>
      <c r="S1" s="97" t="s">
        <v>777</v>
      </c>
      <c r="T1" s="37" t="s">
        <v>6</v>
      </c>
    </row>
    <row r="2" spans="1:20" ht="12.75">
      <c r="A2" s="119">
        <v>1</v>
      </c>
      <c r="B2" s="61" t="s">
        <v>778</v>
      </c>
      <c r="C2" s="137"/>
      <c r="D2" s="50"/>
      <c r="E2" s="12"/>
      <c r="F2" s="127"/>
      <c r="G2" s="2"/>
      <c r="H2" s="50">
        <v>1</v>
      </c>
      <c r="I2" s="73" t="s">
        <v>779</v>
      </c>
      <c r="J2" s="18"/>
      <c r="K2" s="50">
        <v>1</v>
      </c>
      <c r="L2" s="61" t="s">
        <v>780</v>
      </c>
      <c r="M2" s="18"/>
      <c r="N2" s="6">
        <f>SUM(C2:C37)</f>
        <v>4</v>
      </c>
      <c r="O2" s="38">
        <v>4</v>
      </c>
      <c r="P2" s="4">
        <f>SUM(N2:O2)</f>
        <v>8</v>
      </c>
      <c r="Q2" s="4">
        <f>H2+K6</f>
        <v>6</v>
      </c>
      <c r="R2" s="29">
        <f>A37+K6</f>
        <v>41</v>
      </c>
      <c r="S2" s="28">
        <f>A37+H2+K6</f>
        <v>42</v>
      </c>
      <c r="T2" s="42">
        <v>2</v>
      </c>
    </row>
    <row r="3" spans="1:19" ht="12.75">
      <c r="A3" s="119">
        <v>2</v>
      </c>
      <c r="B3" s="61" t="s">
        <v>781</v>
      </c>
      <c r="C3" s="137"/>
      <c r="D3" s="50"/>
      <c r="E3" s="12"/>
      <c r="F3" s="127"/>
      <c r="G3" s="2"/>
      <c r="H3" s="50"/>
      <c r="I3" s="73"/>
      <c r="J3" s="12"/>
      <c r="K3" s="50">
        <v>2</v>
      </c>
      <c r="L3" s="61" t="s">
        <v>782</v>
      </c>
      <c r="M3" s="12"/>
      <c r="O3" s="1"/>
      <c r="P3" s="1"/>
      <c r="Q3" s="1"/>
      <c r="R3" s="1"/>
      <c r="S3" s="1"/>
    </row>
    <row r="4" spans="1:20" ht="12.75">
      <c r="A4" s="119">
        <v>3</v>
      </c>
      <c r="B4" s="61" t="s">
        <v>783</v>
      </c>
      <c r="C4" s="137"/>
      <c r="D4" s="50"/>
      <c r="E4" s="12"/>
      <c r="F4" s="127"/>
      <c r="G4" s="2"/>
      <c r="H4" s="50"/>
      <c r="I4" s="61"/>
      <c r="J4" s="137"/>
      <c r="K4" s="50">
        <v>3</v>
      </c>
      <c r="L4" s="61" t="s">
        <v>784</v>
      </c>
      <c r="M4" s="12"/>
      <c r="N4" s="1"/>
      <c r="O4" s="1"/>
      <c r="P4" s="1"/>
      <c r="Q4" s="1"/>
      <c r="S4" s="1"/>
      <c r="T4" s="14"/>
    </row>
    <row r="5" spans="1:19" ht="12.75">
      <c r="A5" s="119">
        <v>4</v>
      </c>
      <c r="B5" s="61" t="s">
        <v>785</v>
      </c>
      <c r="C5" s="137"/>
      <c r="D5" s="50"/>
      <c r="E5" s="12"/>
      <c r="F5" s="127"/>
      <c r="G5" s="2"/>
      <c r="H5" s="50"/>
      <c r="I5" s="138"/>
      <c r="J5" s="60"/>
      <c r="K5" s="50">
        <v>4</v>
      </c>
      <c r="L5" s="61" t="s">
        <v>786</v>
      </c>
      <c r="M5" s="12"/>
      <c r="N5" s="1"/>
      <c r="O5" s="1"/>
      <c r="P5" s="1"/>
      <c r="Q5" s="1"/>
      <c r="S5" s="1"/>
    </row>
    <row r="6" spans="1:19" ht="12.75">
      <c r="A6" s="119">
        <v>5</v>
      </c>
      <c r="B6" s="61" t="s">
        <v>787</v>
      </c>
      <c r="C6" s="137"/>
      <c r="D6" s="50"/>
      <c r="E6" s="12"/>
      <c r="F6" s="127"/>
      <c r="G6" s="2"/>
      <c r="H6" s="50"/>
      <c r="I6" s="16"/>
      <c r="J6" s="12"/>
      <c r="K6" s="50">
        <v>5</v>
      </c>
      <c r="L6" s="61" t="s">
        <v>788</v>
      </c>
      <c r="M6" s="12"/>
      <c r="N6" s="1"/>
      <c r="O6" s="1"/>
      <c r="P6" s="1"/>
      <c r="Q6" s="1"/>
      <c r="R6" s="1"/>
      <c r="S6" s="1"/>
    </row>
    <row r="7" spans="1:19" ht="12.75">
      <c r="A7" s="119">
        <v>6</v>
      </c>
      <c r="B7" s="61" t="s">
        <v>789</v>
      </c>
      <c r="C7" s="137"/>
      <c r="D7" s="50"/>
      <c r="E7" s="12"/>
      <c r="F7" s="127"/>
      <c r="G7" s="2"/>
      <c r="H7" s="112"/>
      <c r="I7" s="2"/>
      <c r="J7" s="12"/>
      <c r="K7" s="50"/>
      <c r="L7" s="61"/>
      <c r="M7" s="12"/>
      <c r="N7" s="1"/>
      <c r="O7" s="1"/>
      <c r="P7" s="1"/>
      <c r="Q7" s="1"/>
      <c r="R7" s="1"/>
      <c r="S7" s="1"/>
    </row>
    <row r="8" spans="1:19" ht="12.75">
      <c r="A8" s="119">
        <v>7</v>
      </c>
      <c r="B8" s="61" t="s">
        <v>790</v>
      </c>
      <c r="C8" s="137"/>
      <c r="D8" s="50"/>
      <c r="E8" s="12"/>
      <c r="F8" s="127"/>
      <c r="G8" s="2"/>
      <c r="H8" s="112"/>
      <c r="I8" s="16"/>
      <c r="J8" s="12"/>
      <c r="K8" s="50"/>
      <c r="L8" s="16"/>
      <c r="M8" s="12"/>
      <c r="N8" s="1"/>
      <c r="O8" s="1"/>
      <c r="P8" s="1"/>
      <c r="Q8" s="1"/>
      <c r="R8" s="1"/>
      <c r="S8" s="1"/>
    </row>
    <row r="9" spans="1:19" ht="12.75">
      <c r="A9" s="119">
        <v>8</v>
      </c>
      <c r="B9" s="61" t="s">
        <v>791</v>
      </c>
      <c r="C9" s="137"/>
      <c r="D9" s="50"/>
      <c r="E9" s="12"/>
      <c r="F9" s="127"/>
      <c r="G9" s="2"/>
      <c r="H9" s="112"/>
      <c r="I9" s="16"/>
      <c r="J9" s="12"/>
      <c r="K9" s="50"/>
      <c r="L9" s="16"/>
      <c r="M9" s="12"/>
      <c r="N9" s="1"/>
      <c r="O9" s="1"/>
      <c r="P9" s="1"/>
      <c r="Q9" s="1"/>
      <c r="S9" s="1"/>
    </row>
    <row r="10" spans="1:19" ht="12.75">
      <c r="A10" s="119">
        <v>9</v>
      </c>
      <c r="B10" s="73" t="s">
        <v>792</v>
      </c>
      <c r="C10" s="137">
        <v>1</v>
      </c>
      <c r="D10" s="50"/>
      <c r="E10" s="12"/>
      <c r="F10" s="127"/>
      <c r="G10" s="2"/>
      <c r="H10" s="112"/>
      <c r="I10" s="16"/>
      <c r="J10" s="12"/>
      <c r="K10" s="50"/>
      <c r="L10" s="61"/>
      <c r="M10" s="12"/>
      <c r="N10" s="1"/>
      <c r="O10" s="1"/>
      <c r="P10" s="1"/>
      <c r="Q10" s="1"/>
      <c r="S10" s="1"/>
    </row>
    <row r="11" spans="1:19" ht="12.75">
      <c r="A11" s="119">
        <v>10</v>
      </c>
      <c r="B11" s="73" t="s">
        <v>793</v>
      </c>
      <c r="C11" s="137"/>
      <c r="D11" s="50"/>
      <c r="E11" s="12"/>
      <c r="F11" s="127"/>
      <c r="G11" s="2"/>
      <c r="H11" s="50"/>
      <c r="I11" s="16"/>
      <c r="J11" s="12"/>
      <c r="K11" s="50"/>
      <c r="L11" s="73"/>
      <c r="M11" s="12"/>
      <c r="N11" s="1"/>
      <c r="O11" s="1"/>
      <c r="P11" s="1"/>
      <c r="Q11" s="1"/>
      <c r="R11" s="1"/>
      <c r="S11" s="1"/>
    </row>
    <row r="12" spans="1:19" ht="12.75">
      <c r="A12" s="119">
        <v>11</v>
      </c>
      <c r="B12" s="73" t="s">
        <v>794</v>
      </c>
      <c r="C12" s="137"/>
      <c r="D12" s="50"/>
      <c r="E12" s="12"/>
      <c r="F12" s="127"/>
      <c r="G12" s="2"/>
      <c r="H12" s="50"/>
      <c r="I12" s="16"/>
      <c r="J12" s="12"/>
      <c r="K12" s="50"/>
      <c r="L12" s="16"/>
      <c r="M12" s="12"/>
      <c r="N12" s="1"/>
      <c r="O12" s="1"/>
      <c r="P12" s="1"/>
      <c r="Q12" s="1"/>
      <c r="S12" s="1"/>
    </row>
    <row r="13" spans="1:19" ht="12.75">
      <c r="A13" s="119">
        <v>12</v>
      </c>
      <c r="B13" s="61" t="s">
        <v>795</v>
      </c>
      <c r="C13" s="137"/>
      <c r="D13" s="50"/>
      <c r="E13" s="12"/>
      <c r="F13" s="127"/>
      <c r="G13" s="2"/>
      <c r="H13" s="50"/>
      <c r="I13" s="16"/>
      <c r="J13" s="12"/>
      <c r="K13" s="50"/>
      <c r="L13" s="2"/>
      <c r="M13" s="12"/>
      <c r="N13" s="1"/>
      <c r="O13" s="1"/>
      <c r="P13" s="1"/>
      <c r="Q13" s="1"/>
      <c r="R13" s="1"/>
      <c r="S13" s="1"/>
    </row>
    <row r="14" spans="1:18" ht="12.75">
      <c r="A14" s="119">
        <v>13</v>
      </c>
      <c r="B14" s="61" t="s">
        <v>796</v>
      </c>
      <c r="C14" s="137">
        <v>1</v>
      </c>
      <c r="D14" s="50"/>
      <c r="E14" s="12"/>
      <c r="F14" s="127"/>
      <c r="G14" s="2"/>
      <c r="H14" s="50"/>
      <c r="I14" s="16"/>
      <c r="J14" s="12"/>
      <c r="K14" s="50"/>
      <c r="L14" s="16"/>
      <c r="M14" s="56"/>
      <c r="N14" s="1"/>
      <c r="O14" s="1"/>
      <c r="P14" s="1"/>
      <c r="Q14" s="1"/>
      <c r="R14" s="1"/>
    </row>
    <row r="15" spans="1:18" ht="12.75">
      <c r="A15" s="119">
        <v>14</v>
      </c>
      <c r="B15" s="61" t="s">
        <v>797</v>
      </c>
      <c r="C15" s="137"/>
      <c r="D15" s="50"/>
      <c r="E15" s="12"/>
      <c r="F15" s="127"/>
      <c r="G15" s="2"/>
      <c r="H15" s="50"/>
      <c r="I15" s="16"/>
      <c r="J15" s="12"/>
      <c r="K15" s="50"/>
      <c r="L15" s="16"/>
      <c r="M15" s="12"/>
      <c r="O15" s="1"/>
      <c r="P15" s="1"/>
      <c r="Q15" s="1"/>
      <c r="R15" s="1"/>
    </row>
    <row r="16" spans="1:18" ht="12.75">
      <c r="A16" s="119">
        <v>15</v>
      </c>
      <c r="B16" s="61" t="s">
        <v>798</v>
      </c>
      <c r="C16" s="137"/>
      <c r="D16" s="50"/>
      <c r="E16" s="12"/>
      <c r="F16" s="127"/>
      <c r="G16" s="2"/>
      <c r="H16" s="50"/>
      <c r="I16" s="16"/>
      <c r="J16" s="12"/>
      <c r="K16" s="50"/>
      <c r="L16" s="61"/>
      <c r="M16" s="56"/>
      <c r="O16" s="1"/>
      <c r="P16" s="1"/>
      <c r="Q16" s="1"/>
      <c r="R16" s="1"/>
    </row>
    <row r="17" spans="1:19" ht="12.75">
      <c r="A17" s="119">
        <v>16</v>
      </c>
      <c r="B17" s="139" t="s">
        <v>799</v>
      </c>
      <c r="C17" s="137"/>
      <c r="D17" s="50"/>
      <c r="E17" s="12"/>
      <c r="F17" s="127"/>
      <c r="G17" s="2"/>
      <c r="H17" s="50"/>
      <c r="I17" s="16"/>
      <c r="J17" s="12"/>
      <c r="K17" s="50"/>
      <c r="L17" s="73"/>
      <c r="M17" s="56"/>
      <c r="O17" s="1"/>
      <c r="P17" s="1"/>
      <c r="Q17" s="1"/>
      <c r="R17" s="1"/>
      <c r="S17" s="39" t="s">
        <v>7</v>
      </c>
    </row>
    <row r="18" spans="1:19" ht="12.75">
      <c r="A18" s="119">
        <v>17</v>
      </c>
      <c r="B18" s="98" t="s">
        <v>800</v>
      </c>
      <c r="C18" s="137"/>
      <c r="D18" s="50"/>
      <c r="E18" s="12"/>
      <c r="F18" s="127"/>
      <c r="G18" s="2"/>
      <c r="H18" s="50"/>
      <c r="I18" s="16"/>
      <c r="J18" s="12"/>
      <c r="K18" s="50"/>
      <c r="L18" s="16"/>
      <c r="M18" s="49"/>
      <c r="O18" s="1"/>
      <c r="P18" s="1"/>
      <c r="Q18" s="1"/>
      <c r="R18" s="1"/>
      <c r="S18" s="41" t="s">
        <v>8</v>
      </c>
    </row>
    <row r="19" spans="1:19" ht="12.75">
      <c r="A19" s="119">
        <v>18</v>
      </c>
      <c r="B19" s="98" t="s">
        <v>801</v>
      </c>
      <c r="C19" s="137"/>
      <c r="D19" s="50"/>
      <c r="E19" s="12"/>
      <c r="F19" s="127"/>
      <c r="G19" s="2"/>
      <c r="H19" s="50"/>
      <c r="I19" s="16"/>
      <c r="J19" s="12"/>
      <c r="K19" s="50"/>
      <c r="L19" s="16"/>
      <c r="M19" s="56"/>
      <c r="O19" s="1"/>
      <c r="P19" s="1"/>
      <c r="Q19" s="1"/>
      <c r="R19" s="1"/>
      <c r="S19" s="40" t="s">
        <v>9</v>
      </c>
    </row>
    <row r="20" spans="1:19" ht="12.75">
      <c r="A20" s="119">
        <v>19</v>
      </c>
      <c r="B20" s="61" t="s">
        <v>802</v>
      </c>
      <c r="C20" s="137"/>
      <c r="D20" s="50"/>
      <c r="E20" s="12"/>
      <c r="F20" s="127"/>
      <c r="G20" s="2"/>
      <c r="H20" s="50"/>
      <c r="I20" s="16"/>
      <c r="J20" s="12"/>
      <c r="K20" s="50"/>
      <c r="L20" s="16"/>
      <c r="M20" s="56"/>
      <c r="O20" s="1"/>
      <c r="P20" s="1"/>
      <c r="Q20" s="1"/>
      <c r="R20" s="1"/>
      <c r="S20" s="1"/>
    </row>
    <row r="21" spans="1:19" ht="15">
      <c r="A21" s="119">
        <v>20</v>
      </c>
      <c r="B21" s="139" t="s">
        <v>803</v>
      </c>
      <c r="C21" s="137"/>
      <c r="D21" s="50"/>
      <c r="E21" s="12"/>
      <c r="F21" s="127"/>
      <c r="G21" s="2"/>
      <c r="H21" s="50"/>
      <c r="I21" s="16"/>
      <c r="J21" s="12"/>
      <c r="K21" s="50"/>
      <c r="L21" s="135"/>
      <c r="M21" s="56"/>
      <c r="O21" s="1"/>
      <c r="P21" s="1"/>
      <c r="Q21" s="1"/>
      <c r="R21" s="1"/>
      <c r="S21" s="1"/>
    </row>
    <row r="22" spans="1:19" ht="12.75">
      <c r="A22" s="119">
        <v>21</v>
      </c>
      <c r="B22" s="61" t="s">
        <v>804</v>
      </c>
      <c r="C22" s="137"/>
      <c r="D22" s="50"/>
      <c r="E22" s="12"/>
      <c r="F22" s="127"/>
      <c r="G22" s="2"/>
      <c r="H22" s="50"/>
      <c r="I22" s="16"/>
      <c r="J22" s="12"/>
      <c r="K22" s="50"/>
      <c r="L22" s="16"/>
      <c r="M22" s="56"/>
      <c r="O22" s="1"/>
      <c r="P22" s="1"/>
      <c r="Q22" s="1"/>
      <c r="R22" s="1"/>
      <c r="S22" s="1"/>
    </row>
    <row r="23" spans="1:19" ht="12.75">
      <c r="A23" s="119">
        <v>22</v>
      </c>
      <c r="B23" s="61" t="s">
        <v>805</v>
      </c>
      <c r="C23" s="137"/>
      <c r="D23" s="50"/>
      <c r="E23" s="12"/>
      <c r="F23" s="127"/>
      <c r="G23" s="2"/>
      <c r="H23" s="50"/>
      <c r="I23" s="16"/>
      <c r="J23" s="12"/>
      <c r="K23" s="50"/>
      <c r="L23" s="16"/>
      <c r="M23" s="56"/>
      <c r="O23" s="1"/>
      <c r="P23" s="1"/>
      <c r="Q23" s="1"/>
      <c r="R23" s="1"/>
      <c r="S23" s="1"/>
    </row>
    <row r="24" spans="1:19" ht="15">
      <c r="A24" s="119">
        <v>23</v>
      </c>
      <c r="B24" s="61" t="s">
        <v>806</v>
      </c>
      <c r="C24" s="137"/>
      <c r="D24" s="50"/>
      <c r="E24" s="12"/>
      <c r="F24" s="127"/>
      <c r="G24" s="2"/>
      <c r="H24" s="50"/>
      <c r="I24" s="16"/>
      <c r="J24" s="12"/>
      <c r="K24" s="50"/>
      <c r="L24" s="43" t="s">
        <v>807</v>
      </c>
      <c r="M24" s="56"/>
      <c r="O24" s="1"/>
      <c r="P24" s="1"/>
      <c r="Q24" s="1"/>
      <c r="R24" s="1"/>
      <c r="S24" s="1"/>
    </row>
    <row r="25" spans="1:19" ht="12.75">
      <c r="A25" s="119">
        <v>24</v>
      </c>
      <c r="B25" s="61" t="s">
        <v>808</v>
      </c>
      <c r="C25" s="137"/>
      <c r="D25" s="50"/>
      <c r="E25" s="12"/>
      <c r="F25" s="127"/>
      <c r="G25" s="2"/>
      <c r="H25" s="50"/>
      <c r="I25" s="16"/>
      <c r="J25" s="12"/>
      <c r="K25" s="50"/>
      <c r="L25" s="16"/>
      <c r="M25" s="56"/>
      <c r="O25" s="1"/>
      <c r="P25" s="1"/>
      <c r="Q25" s="1"/>
      <c r="R25" s="1"/>
      <c r="S25" s="1"/>
    </row>
    <row r="26" spans="1:19" ht="12.75">
      <c r="A26" s="119">
        <v>25</v>
      </c>
      <c r="B26" s="73" t="s">
        <v>809</v>
      </c>
      <c r="C26" s="137"/>
      <c r="D26" s="50"/>
      <c r="E26" s="12"/>
      <c r="F26" s="127"/>
      <c r="G26" s="2"/>
      <c r="H26" s="50"/>
      <c r="I26" s="16"/>
      <c r="J26" s="12"/>
      <c r="K26" s="50"/>
      <c r="L26" s="16"/>
      <c r="M26" s="56"/>
      <c r="O26" s="1"/>
      <c r="P26" s="1"/>
      <c r="Q26" s="1"/>
      <c r="R26" s="1"/>
      <c r="S26" s="1"/>
    </row>
    <row r="27" spans="1:19" ht="12.75">
      <c r="A27" s="119">
        <v>26</v>
      </c>
      <c r="B27" s="61" t="s">
        <v>810</v>
      </c>
      <c r="C27" s="137"/>
      <c r="D27" s="50"/>
      <c r="E27" s="12"/>
      <c r="F27" s="127"/>
      <c r="G27" s="2"/>
      <c r="H27" s="50"/>
      <c r="I27" s="16"/>
      <c r="J27" s="12"/>
      <c r="K27" s="50"/>
      <c r="L27" s="16"/>
      <c r="M27" s="56"/>
      <c r="O27" s="1"/>
      <c r="P27" s="1"/>
      <c r="Q27" s="1"/>
      <c r="R27" s="1"/>
      <c r="S27" s="1"/>
    </row>
    <row r="28" spans="1:19" ht="12.75">
      <c r="A28" s="119">
        <v>27</v>
      </c>
      <c r="B28" s="61" t="s">
        <v>811</v>
      </c>
      <c r="C28" s="137"/>
      <c r="D28" s="50"/>
      <c r="E28" s="92"/>
      <c r="F28" s="127"/>
      <c r="G28" s="2"/>
      <c r="H28" s="50"/>
      <c r="I28" s="16"/>
      <c r="J28" s="12"/>
      <c r="K28" s="50"/>
      <c r="L28" s="16"/>
      <c r="M28" s="56"/>
      <c r="O28" s="1"/>
      <c r="P28" s="1"/>
      <c r="Q28" s="1"/>
      <c r="R28" s="1"/>
      <c r="S28" s="1"/>
    </row>
    <row r="29" spans="1:19" ht="12.75">
      <c r="A29" s="119">
        <v>28</v>
      </c>
      <c r="B29" s="61" t="s">
        <v>812</v>
      </c>
      <c r="C29" s="137"/>
      <c r="D29" s="50"/>
      <c r="E29" s="12"/>
      <c r="F29" s="127"/>
      <c r="G29" s="2"/>
      <c r="H29" s="50"/>
      <c r="I29" s="16"/>
      <c r="J29" s="12"/>
      <c r="K29" s="50"/>
      <c r="L29" s="16"/>
      <c r="M29" s="56"/>
      <c r="O29" s="1"/>
      <c r="P29" s="1"/>
      <c r="Q29" s="1"/>
      <c r="R29" s="1"/>
      <c r="S29" s="1"/>
    </row>
    <row r="30" spans="1:19" ht="12.75">
      <c r="A30" s="119">
        <v>29</v>
      </c>
      <c r="B30" s="61" t="s">
        <v>813</v>
      </c>
      <c r="C30" s="137"/>
      <c r="D30" s="50"/>
      <c r="E30" s="12"/>
      <c r="F30" s="2"/>
      <c r="G30" s="127"/>
      <c r="H30" s="50"/>
      <c r="I30" s="16"/>
      <c r="J30" s="12"/>
      <c r="K30" s="50"/>
      <c r="L30" s="16"/>
      <c r="M30" s="56"/>
      <c r="O30" s="1"/>
      <c r="P30" s="1"/>
      <c r="Q30" s="1"/>
      <c r="R30" s="1"/>
      <c r="S30" s="1"/>
    </row>
    <row r="31" spans="1:19" ht="12.75">
      <c r="A31" s="119">
        <v>30</v>
      </c>
      <c r="B31" s="61" t="s">
        <v>814</v>
      </c>
      <c r="C31" s="137"/>
      <c r="D31" s="50"/>
      <c r="E31" s="12"/>
      <c r="F31" s="2"/>
      <c r="G31" s="127"/>
      <c r="H31" s="50"/>
      <c r="I31" s="16"/>
      <c r="J31" s="12"/>
      <c r="K31" s="50"/>
      <c r="L31" s="16"/>
      <c r="M31" s="56"/>
      <c r="O31" s="1"/>
      <c r="P31" s="1"/>
      <c r="Q31" s="1"/>
      <c r="R31" s="1"/>
      <c r="S31" s="1"/>
    </row>
    <row r="32" spans="1:19" ht="12.75">
      <c r="A32" s="119">
        <v>31</v>
      </c>
      <c r="B32" s="61" t="s">
        <v>815</v>
      </c>
      <c r="C32" s="137"/>
      <c r="D32" s="50"/>
      <c r="E32" s="12"/>
      <c r="F32" s="2"/>
      <c r="G32" s="127"/>
      <c r="H32" s="50"/>
      <c r="I32" s="16"/>
      <c r="J32" s="12"/>
      <c r="K32" s="50"/>
      <c r="L32" s="16"/>
      <c r="M32" s="56"/>
      <c r="O32" s="1"/>
      <c r="P32" s="1"/>
      <c r="Q32" s="1"/>
      <c r="R32" s="1"/>
      <c r="S32" s="1"/>
    </row>
    <row r="33" spans="1:19" ht="12.75">
      <c r="A33" s="119">
        <v>32</v>
      </c>
      <c r="B33" s="61" t="s">
        <v>816</v>
      </c>
      <c r="C33" s="137"/>
      <c r="D33" s="50"/>
      <c r="E33" s="12"/>
      <c r="F33" s="2"/>
      <c r="G33" s="127"/>
      <c r="H33" s="50"/>
      <c r="I33" s="16"/>
      <c r="J33" s="12"/>
      <c r="K33" s="50"/>
      <c r="L33" s="16"/>
      <c r="M33" s="56"/>
      <c r="O33" s="1"/>
      <c r="P33" s="1"/>
      <c r="Q33" s="1"/>
      <c r="R33" s="1"/>
      <c r="S33" s="1"/>
    </row>
    <row r="34" spans="1:19" ht="12.75">
      <c r="A34" s="119">
        <v>33</v>
      </c>
      <c r="B34" s="73" t="s">
        <v>817</v>
      </c>
      <c r="C34" s="137"/>
      <c r="D34" s="50"/>
      <c r="E34" s="12"/>
      <c r="F34" s="2"/>
      <c r="G34" s="127"/>
      <c r="H34" s="50"/>
      <c r="I34" s="16"/>
      <c r="J34" s="12"/>
      <c r="K34" s="50"/>
      <c r="L34" s="16"/>
      <c r="M34" s="56"/>
      <c r="O34" s="1"/>
      <c r="P34" s="1"/>
      <c r="Q34" s="1"/>
      <c r="R34" s="1"/>
      <c r="S34" s="1"/>
    </row>
    <row r="35" spans="1:19" ht="12.75">
      <c r="A35" s="119">
        <v>34</v>
      </c>
      <c r="B35" s="61" t="s">
        <v>818</v>
      </c>
      <c r="C35" s="137"/>
      <c r="D35" s="50"/>
      <c r="E35" s="12"/>
      <c r="F35" s="2"/>
      <c r="G35" s="127"/>
      <c r="H35" s="50"/>
      <c r="I35" s="16"/>
      <c r="J35" s="12"/>
      <c r="K35" s="50"/>
      <c r="L35" s="16"/>
      <c r="M35" s="56"/>
      <c r="O35" s="1"/>
      <c r="P35" s="1"/>
      <c r="Q35" s="1"/>
      <c r="R35" s="1"/>
      <c r="S35" s="1"/>
    </row>
    <row r="36" spans="1:19" ht="12.75">
      <c r="A36" s="119">
        <v>35</v>
      </c>
      <c r="B36" s="61" t="s">
        <v>819</v>
      </c>
      <c r="C36" s="137">
        <v>1</v>
      </c>
      <c r="D36" s="50"/>
      <c r="E36" s="12"/>
      <c r="F36" s="2"/>
      <c r="G36" s="127"/>
      <c r="H36" s="50"/>
      <c r="I36" s="16"/>
      <c r="J36" s="12"/>
      <c r="K36" s="50"/>
      <c r="L36" s="62"/>
      <c r="M36" s="56"/>
      <c r="O36" s="1"/>
      <c r="P36" s="1"/>
      <c r="Q36" s="1"/>
      <c r="S36" s="1"/>
    </row>
    <row r="37" spans="1:19" ht="12.75">
      <c r="A37" s="119">
        <v>36</v>
      </c>
      <c r="B37" s="61" t="s">
        <v>820</v>
      </c>
      <c r="C37" s="137">
        <v>1</v>
      </c>
      <c r="D37" s="9"/>
      <c r="E37" s="10"/>
      <c r="G37" s="1"/>
      <c r="H37" s="9"/>
      <c r="I37" s="14"/>
      <c r="J37" s="10"/>
      <c r="K37" s="9"/>
      <c r="M37" s="17"/>
      <c r="O37" s="1"/>
      <c r="P37" s="1"/>
      <c r="Q37" s="1"/>
      <c r="S37" s="1"/>
    </row>
    <row r="38" spans="1:19" ht="12.75">
      <c r="A38" s="1"/>
      <c r="B38" s="2"/>
      <c r="C38" s="127"/>
      <c r="D38" s="9"/>
      <c r="F38" s="9"/>
      <c r="H38" s="9"/>
      <c r="I38" s="14"/>
      <c r="J38" s="17"/>
      <c r="K38" s="9"/>
      <c r="L38" s="14"/>
      <c r="M38" s="17"/>
      <c r="O38" s="1"/>
      <c r="P38" s="1"/>
      <c r="Q38" s="1"/>
      <c r="S38" s="1"/>
    </row>
    <row r="39" spans="3:19" ht="12.75">
      <c r="C39" s="1"/>
      <c r="D39" s="9"/>
      <c r="E39" s="10"/>
      <c r="H39" s="9"/>
      <c r="I39" s="14"/>
      <c r="J39" s="10"/>
      <c r="K39" s="9"/>
      <c r="L39" s="14"/>
      <c r="M39" s="17"/>
      <c r="N39" s="1"/>
      <c r="O39" s="1"/>
      <c r="P39" s="1"/>
      <c r="Q39" s="1"/>
      <c r="R39" s="2"/>
      <c r="S39" s="1"/>
    </row>
    <row r="40" spans="2:14" ht="12.75">
      <c r="B40" s="16"/>
      <c r="C40" s="16"/>
      <c r="D40" s="16"/>
      <c r="E40" s="16"/>
      <c r="F40" s="16"/>
      <c r="G40" s="16"/>
      <c r="H40" s="16"/>
      <c r="I40" s="16"/>
      <c r="J40" s="16"/>
      <c r="K40" s="16"/>
      <c r="L40" s="16"/>
      <c r="M40" s="16"/>
      <c r="N40" s="16"/>
    </row>
  </sheetData>
  <sheetProtection/>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W43"/>
  <sheetViews>
    <sheetView zoomScalePageLayoutView="0" workbookViewId="0" topLeftCell="A1">
      <selection activeCell="K15" sqref="K15"/>
    </sheetView>
  </sheetViews>
  <sheetFormatPr defaultColWidth="9.140625" defaultRowHeight="12.75"/>
  <cols>
    <col min="1" max="1" width="17.8515625" style="0" customWidth="1"/>
    <col min="2" max="2" width="19.140625" style="0" customWidth="1"/>
    <col min="3" max="3" width="4.57421875" style="1" customWidth="1"/>
    <col min="4" max="4" width="5.57421875" style="0" customWidth="1"/>
    <col min="5" max="5" width="15.28125" style="0" customWidth="1"/>
    <col min="6" max="6" width="4.57421875" style="0" customWidth="1"/>
    <col min="7" max="7" width="16.140625" style="0" customWidth="1"/>
    <col min="8" max="8" width="5.28125" style="0" customWidth="1"/>
    <col min="9" max="9" width="20.00390625" style="0" customWidth="1"/>
    <col min="10" max="10" width="5.421875" style="1" customWidth="1"/>
    <col min="11" max="11" width="5.421875" style="0" customWidth="1"/>
    <col min="12" max="12" width="25.28125" style="0" customWidth="1"/>
    <col min="13" max="13" width="6.00390625" style="0" customWidth="1"/>
    <col min="14" max="14" width="9.140625" style="1" customWidth="1"/>
    <col min="15" max="15" width="19.57421875" style="1" customWidth="1"/>
    <col min="16" max="16" width="8.7109375" style="1" customWidth="1"/>
    <col min="17" max="17" width="8.00390625" style="1" customWidth="1"/>
    <col min="18" max="18" width="20.00390625" style="0" customWidth="1"/>
    <col min="19" max="19" width="26.421875" style="1" customWidth="1"/>
    <col min="20" max="20" width="20.8515625" style="0" customWidth="1"/>
    <col min="21" max="21" width="13.140625" style="1" customWidth="1"/>
    <col min="22" max="22" width="12.7109375" style="0" customWidth="1"/>
    <col min="23" max="23" width="11.00390625" style="0" customWidth="1"/>
    <col min="24" max="24" width="11.28125" style="0" customWidth="1"/>
  </cols>
  <sheetData>
    <row r="1" spans="1:23" ht="75.75" customHeight="1">
      <c r="A1" s="22" t="s">
        <v>851</v>
      </c>
      <c r="B1" s="5" t="s">
        <v>830</v>
      </c>
      <c r="C1" s="32" t="s">
        <v>4</v>
      </c>
      <c r="D1" s="7"/>
      <c r="E1" s="8" t="s">
        <v>142</v>
      </c>
      <c r="F1" s="4"/>
      <c r="G1" s="5" t="s">
        <v>0</v>
      </c>
      <c r="H1" s="7"/>
      <c r="I1" s="13" t="s">
        <v>143</v>
      </c>
      <c r="J1" s="32" t="s">
        <v>4</v>
      </c>
      <c r="K1" s="7"/>
      <c r="L1" s="13" t="s">
        <v>144</v>
      </c>
      <c r="M1" s="33" t="s">
        <v>4</v>
      </c>
      <c r="N1" s="21" t="s">
        <v>145</v>
      </c>
      <c r="O1" s="26" t="s">
        <v>1</v>
      </c>
      <c r="P1" s="35" t="s">
        <v>2</v>
      </c>
      <c r="Q1" s="36" t="s">
        <v>3</v>
      </c>
      <c r="R1" s="27" t="s">
        <v>5</v>
      </c>
      <c r="S1" s="27" t="s">
        <v>146</v>
      </c>
      <c r="T1" s="37" t="s">
        <v>6</v>
      </c>
      <c r="V1" s="3"/>
      <c r="W1" s="3"/>
    </row>
    <row r="2" spans="1:20" ht="12.75">
      <c r="A2" s="1">
        <v>1</v>
      </c>
      <c r="B2" s="2" t="s">
        <v>164</v>
      </c>
      <c r="C2" s="30"/>
      <c r="D2" s="9"/>
      <c r="E2" s="10"/>
      <c r="F2" s="1"/>
      <c r="G2" s="2"/>
      <c r="H2" s="9">
        <v>1</v>
      </c>
      <c r="I2" s="84" t="s">
        <v>280</v>
      </c>
      <c r="J2" s="15"/>
      <c r="K2" s="9"/>
      <c r="L2" s="16"/>
      <c r="M2" s="18"/>
      <c r="N2" s="6">
        <f>C5+C27</f>
        <v>2</v>
      </c>
      <c r="O2" s="38">
        <v>3</v>
      </c>
      <c r="P2" s="4">
        <f>N2+O2</f>
        <v>5</v>
      </c>
      <c r="Q2" s="4">
        <f>H4</f>
        <v>3</v>
      </c>
      <c r="R2" s="29">
        <f>A29</f>
        <v>28</v>
      </c>
      <c r="S2" s="28">
        <f>A29+H4</f>
        <v>31</v>
      </c>
      <c r="T2" s="122">
        <v>1</v>
      </c>
    </row>
    <row r="3" spans="1:18" ht="12.75">
      <c r="A3" s="1">
        <v>2</v>
      </c>
      <c r="B3" s="2" t="s">
        <v>270</v>
      </c>
      <c r="D3" s="9"/>
      <c r="E3" s="10"/>
      <c r="F3" s="1"/>
      <c r="G3" s="2"/>
      <c r="H3" s="9">
        <v>2</v>
      </c>
      <c r="I3" s="84" t="s">
        <v>281</v>
      </c>
      <c r="J3" s="10"/>
      <c r="K3" s="9"/>
      <c r="L3" s="16"/>
      <c r="M3" s="12"/>
      <c r="N3"/>
      <c r="R3" s="1"/>
    </row>
    <row r="4" spans="1:20" ht="12.75">
      <c r="A4" s="1">
        <v>3</v>
      </c>
      <c r="B4" s="2" t="s">
        <v>264</v>
      </c>
      <c r="D4" s="9"/>
      <c r="E4" s="10"/>
      <c r="F4" s="1"/>
      <c r="G4" s="2"/>
      <c r="H4" s="9">
        <v>3</v>
      </c>
      <c r="I4" s="84" t="s">
        <v>282</v>
      </c>
      <c r="J4" s="10"/>
      <c r="K4" s="9"/>
      <c r="L4" s="2"/>
      <c r="M4" s="12"/>
      <c r="T4" s="14"/>
    </row>
    <row r="5" spans="1:13" ht="12.75">
      <c r="A5" s="1">
        <v>4</v>
      </c>
      <c r="B5" s="61" t="s">
        <v>162</v>
      </c>
      <c r="C5" s="30">
        <v>1</v>
      </c>
      <c r="D5" s="9"/>
      <c r="E5" s="10"/>
      <c r="F5" s="1"/>
      <c r="G5" s="2"/>
      <c r="H5" s="9"/>
      <c r="I5" s="16"/>
      <c r="J5" s="31"/>
      <c r="K5" s="9"/>
      <c r="L5" s="16"/>
      <c r="M5" s="12"/>
    </row>
    <row r="6" spans="1:18" ht="12.75">
      <c r="A6" s="1">
        <v>5</v>
      </c>
      <c r="B6" s="2" t="s">
        <v>267</v>
      </c>
      <c r="D6" s="9"/>
      <c r="E6" s="10"/>
      <c r="F6" s="1"/>
      <c r="G6" s="2"/>
      <c r="H6" s="9"/>
      <c r="I6" s="14"/>
      <c r="J6" s="10"/>
      <c r="K6" s="9"/>
      <c r="L6" s="16"/>
      <c r="M6" s="12"/>
      <c r="R6" s="1"/>
    </row>
    <row r="7" spans="1:18" ht="12.75">
      <c r="A7" s="1">
        <v>6</v>
      </c>
      <c r="B7" s="2" t="s">
        <v>149</v>
      </c>
      <c r="D7" s="9"/>
      <c r="E7" s="10"/>
      <c r="F7" s="1"/>
      <c r="G7" s="2"/>
      <c r="H7" s="11"/>
      <c r="I7" s="14"/>
      <c r="J7" s="10"/>
      <c r="K7" s="9"/>
      <c r="L7" s="16"/>
      <c r="M7" s="12"/>
      <c r="R7" s="1"/>
    </row>
    <row r="8" spans="1:18" ht="12.75">
      <c r="A8" s="1">
        <v>7</v>
      </c>
      <c r="B8" s="118" t="s">
        <v>261</v>
      </c>
      <c r="D8" s="9"/>
      <c r="E8" s="10"/>
      <c r="F8" s="1"/>
      <c r="G8" s="2"/>
      <c r="H8" s="11"/>
      <c r="I8" s="14"/>
      <c r="J8" s="10"/>
      <c r="K8" s="9"/>
      <c r="L8" s="16"/>
      <c r="M8" s="12"/>
      <c r="R8" s="1"/>
    </row>
    <row r="9" spans="1:13" ht="12.75">
      <c r="A9" s="1">
        <v>8</v>
      </c>
      <c r="B9" s="99" t="s">
        <v>265</v>
      </c>
      <c r="D9" s="9"/>
      <c r="E9" s="10"/>
      <c r="F9" s="1"/>
      <c r="G9" s="2"/>
      <c r="H9" s="11"/>
      <c r="I9" s="14"/>
      <c r="J9" s="10"/>
      <c r="K9" s="9"/>
      <c r="L9" s="16"/>
      <c r="M9" s="12"/>
    </row>
    <row r="10" spans="1:13" ht="12.75">
      <c r="A10" s="1">
        <v>9</v>
      </c>
      <c r="B10" s="61" t="s">
        <v>273</v>
      </c>
      <c r="D10" s="9"/>
      <c r="E10" s="10"/>
      <c r="F10" s="1"/>
      <c r="G10" s="2"/>
      <c r="H10" s="11"/>
      <c r="I10" s="14"/>
      <c r="J10" s="10"/>
      <c r="K10" s="9"/>
      <c r="L10" s="16"/>
      <c r="M10" s="12"/>
    </row>
    <row r="11" spans="1:19" ht="12.75">
      <c r="A11" s="1">
        <v>10</v>
      </c>
      <c r="B11" s="2" t="s">
        <v>268</v>
      </c>
      <c r="D11" s="9"/>
      <c r="E11" s="10"/>
      <c r="F11" s="1"/>
      <c r="G11" s="2"/>
      <c r="H11" s="9"/>
      <c r="I11" s="14"/>
      <c r="J11" s="10"/>
      <c r="K11" s="9"/>
      <c r="L11" s="16"/>
      <c r="M11" s="12"/>
      <c r="R11" s="1"/>
      <c r="S11" s="39" t="s">
        <v>7</v>
      </c>
    </row>
    <row r="12" spans="1:19" ht="12.75">
      <c r="A12" s="1">
        <v>11</v>
      </c>
      <c r="B12" s="61" t="s">
        <v>222</v>
      </c>
      <c r="D12" s="9"/>
      <c r="E12" s="10"/>
      <c r="F12" s="1"/>
      <c r="G12" s="2"/>
      <c r="H12" s="9"/>
      <c r="I12" s="14"/>
      <c r="J12" s="10"/>
      <c r="K12" s="9"/>
      <c r="L12" s="16"/>
      <c r="M12" s="12"/>
      <c r="S12" s="41" t="s">
        <v>8</v>
      </c>
    </row>
    <row r="13" spans="1:19" ht="12.75">
      <c r="A13" s="1">
        <v>12</v>
      </c>
      <c r="B13" s="61" t="s">
        <v>277</v>
      </c>
      <c r="D13" s="9"/>
      <c r="E13" s="10"/>
      <c r="F13" s="1"/>
      <c r="G13" s="2"/>
      <c r="H13" s="9"/>
      <c r="I13" s="14"/>
      <c r="J13" s="10"/>
      <c r="K13" s="9"/>
      <c r="L13" s="16"/>
      <c r="M13" s="12"/>
      <c r="R13" s="1"/>
      <c r="S13" s="40" t="s">
        <v>9</v>
      </c>
    </row>
    <row r="14" spans="1:18" ht="12.75">
      <c r="A14" s="1">
        <v>13</v>
      </c>
      <c r="B14" s="2" t="s">
        <v>151</v>
      </c>
      <c r="C14" s="6"/>
      <c r="D14" s="9"/>
      <c r="E14" s="10"/>
      <c r="F14" s="1"/>
      <c r="G14" s="2"/>
      <c r="H14" s="9"/>
      <c r="I14" s="14"/>
      <c r="J14" s="10"/>
      <c r="K14" s="9"/>
      <c r="M14" s="17"/>
      <c r="R14" s="1"/>
    </row>
    <row r="15" spans="1:18" ht="12.75">
      <c r="A15" s="1">
        <v>14</v>
      </c>
      <c r="B15" s="61" t="s">
        <v>274</v>
      </c>
      <c r="D15" s="9"/>
      <c r="E15" s="10"/>
      <c r="F15" s="1"/>
      <c r="G15" s="2"/>
      <c r="H15" s="9"/>
      <c r="I15" s="14"/>
      <c r="J15" s="10"/>
      <c r="K15" s="9"/>
      <c r="L15" s="19"/>
      <c r="M15" s="10"/>
      <c r="N15"/>
      <c r="R15" s="1"/>
    </row>
    <row r="16" spans="1:21" ht="12.75">
      <c r="A16" s="1">
        <v>15</v>
      </c>
      <c r="B16" s="2" t="s">
        <v>148</v>
      </c>
      <c r="D16" s="9"/>
      <c r="E16" s="10"/>
      <c r="F16" s="1"/>
      <c r="G16" s="2"/>
      <c r="H16" s="9"/>
      <c r="I16" s="14"/>
      <c r="J16" s="10"/>
      <c r="K16" s="9"/>
      <c r="L16" s="14"/>
      <c r="M16" s="17"/>
      <c r="N16"/>
      <c r="R16" s="1"/>
      <c r="U16"/>
    </row>
    <row r="17" spans="1:21" ht="12.75">
      <c r="A17" s="1">
        <v>16</v>
      </c>
      <c r="B17" s="2" t="s">
        <v>271</v>
      </c>
      <c r="D17" s="9"/>
      <c r="E17" s="10"/>
      <c r="F17" s="1"/>
      <c r="G17" s="2"/>
      <c r="H17" s="9"/>
      <c r="I17" s="14"/>
      <c r="J17" s="10"/>
      <c r="K17" s="9"/>
      <c r="L17" s="14"/>
      <c r="M17" s="17"/>
      <c r="N17"/>
      <c r="R17" s="1"/>
      <c r="U17"/>
    </row>
    <row r="18" spans="1:21" ht="12.75">
      <c r="A18" s="1">
        <v>17</v>
      </c>
      <c r="B18" s="2" t="s">
        <v>157</v>
      </c>
      <c r="D18" s="9"/>
      <c r="E18" s="10"/>
      <c r="F18" s="1"/>
      <c r="G18" s="2"/>
      <c r="H18" s="9"/>
      <c r="I18" s="14"/>
      <c r="J18" s="10"/>
      <c r="K18" s="9"/>
      <c r="L18" s="14"/>
      <c r="M18" s="17"/>
      <c r="N18"/>
      <c r="R18" s="1"/>
      <c r="U18"/>
    </row>
    <row r="19" spans="1:21" ht="12.75">
      <c r="A19" s="1">
        <v>18</v>
      </c>
      <c r="B19" s="2" t="s">
        <v>154</v>
      </c>
      <c r="D19" s="9"/>
      <c r="E19" s="10"/>
      <c r="F19" s="1"/>
      <c r="G19" s="2"/>
      <c r="H19" s="9"/>
      <c r="I19" s="14"/>
      <c r="J19" s="10"/>
      <c r="K19" s="9"/>
      <c r="L19" s="14"/>
      <c r="M19" s="17"/>
      <c r="N19"/>
      <c r="R19" s="1"/>
      <c r="U19"/>
    </row>
    <row r="20" spans="1:21" ht="12.75">
      <c r="A20" s="1">
        <v>19</v>
      </c>
      <c r="B20" s="2" t="s">
        <v>153</v>
      </c>
      <c r="D20" s="9"/>
      <c r="E20" s="10"/>
      <c r="F20" s="1"/>
      <c r="G20" s="2"/>
      <c r="H20" s="9"/>
      <c r="I20" s="14"/>
      <c r="J20" s="10"/>
      <c r="K20" s="9"/>
      <c r="L20" s="14"/>
      <c r="M20" s="17"/>
      <c r="N20"/>
      <c r="R20" s="1"/>
      <c r="U20"/>
    </row>
    <row r="21" spans="1:21" ht="12.75">
      <c r="A21" s="1">
        <v>20</v>
      </c>
      <c r="B21" s="61" t="s">
        <v>275</v>
      </c>
      <c r="C21" s="6"/>
      <c r="D21" s="9"/>
      <c r="E21" s="10"/>
      <c r="F21" s="1"/>
      <c r="G21" s="2"/>
      <c r="H21" s="9"/>
      <c r="I21" s="14"/>
      <c r="J21" s="10"/>
      <c r="K21" s="9"/>
      <c r="L21" s="14"/>
      <c r="M21" s="17"/>
      <c r="N21"/>
      <c r="R21" s="1"/>
      <c r="U21"/>
    </row>
    <row r="22" spans="1:21" ht="15">
      <c r="A22" s="1">
        <v>21</v>
      </c>
      <c r="B22" s="2" t="s">
        <v>150</v>
      </c>
      <c r="D22" s="9"/>
      <c r="E22" s="10"/>
      <c r="F22" s="1"/>
      <c r="G22" s="2"/>
      <c r="H22" s="9"/>
      <c r="I22" s="14"/>
      <c r="J22" s="10"/>
      <c r="K22" s="9"/>
      <c r="L22" s="43" t="s">
        <v>147</v>
      </c>
      <c r="M22" s="17"/>
      <c r="N22"/>
      <c r="R22" s="1"/>
      <c r="U22"/>
    </row>
    <row r="23" spans="1:21" ht="12.75">
      <c r="A23" s="1">
        <v>22</v>
      </c>
      <c r="B23" s="61" t="s">
        <v>278</v>
      </c>
      <c r="D23" s="9"/>
      <c r="E23" s="10"/>
      <c r="F23" s="1"/>
      <c r="G23" s="2"/>
      <c r="H23" s="9"/>
      <c r="I23" s="14"/>
      <c r="J23" s="10"/>
      <c r="K23" s="9"/>
      <c r="L23" s="14"/>
      <c r="M23" s="17"/>
      <c r="N23"/>
      <c r="R23" s="1"/>
      <c r="U23"/>
    </row>
    <row r="24" spans="1:21" ht="12.75">
      <c r="A24" s="1">
        <v>23</v>
      </c>
      <c r="B24" s="2" t="s">
        <v>262</v>
      </c>
      <c r="D24" s="9"/>
      <c r="E24" s="10"/>
      <c r="F24" s="1"/>
      <c r="G24" s="2"/>
      <c r="H24" s="9"/>
      <c r="I24" s="14"/>
      <c r="J24" s="10"/>
      <c r="K24" s="9"/>
      <c r="L24" s="14"/>
      <c r="M24" s="17"/>
      <c r="N24"/>
      <c r="R24" s="1"/>
      <c r="U24"/>
    </row>
    <row r="25" spans="1:21" ht="12.75">
      <c r="A25" s="1">
        <v>24</v>
      </c>
      <c r="B25" s="2" t="s">
        <v>269</v>
      </c>
      <c r="D25" s="9"/>
      <c r="E25" s="10"/>
      <c r="F25" s="1"/>
      <c r="H25" s="9"/>
      <c r="I25" s="14"/>
      <c r="J25" s="10"/>
      <c r="K25" s="9"/>
      <c r="L25" s="14"/>
      <c r="M25" s="17"/>
      <c r="N25"/>
      <c r="R25" s="1"/>
      <c r="U25"/>
    </row>
    <row r="26" spans="1:21" ht="12.75">
      <c r="A26" s="1">
        <v>25</v>
      </c>
      <c r="B26" s="2" t="s">
        <v>266</v>
      </c>
      <c r="D26" s="9"/>
      <c r="E26" s="10"/>
      <c r="F26" s="1"/>
      <c r="H26" s="9"/>
      <c r="I26" s="14"/>
      <c r="J26" s="10"/>
      <c r="K26" s="9"/>
      <c r="L26" s="14"/>
      <c r="M26" s="17"/>
      <c r="N26"/>
      <c r="R26" s="1"/>
      <c r="U26"/>
    </row>
    <row r="27" spans="1:21" ht="12.75">
      <c r="A27" s="1">
        <v>26</v>
      </c>
      <c r="B27" s="61" t="s">
        <v>276</v>
      </c>
      <c r="C27" s="30">
        <v>1</v>
      </c>
      <c r="D27" s="9"/>
      <c r="E27" s="10"/>
      <c r="F27" s="1"/>
      <c r="H27" s="9"/>
      <c r="I27" s="14"/>
      <c r="J27" s="10"/>
      <c r="K27" s="9"/>
      <c r="L27" s="14"/>
      <c r="M27" s="17"/>
      <c r="N27"/>
      <c r="R27" s="1"/>
      <c r="U27"/>
    </row>
    <row r="28" spans="1:21" ht="12.75">
      <c r="A28" s="1">
        <v>27</v>
      </c>
      <c r="B28" s="2" t="s">
        <v>263</v>
      </c>
      <c r="D28" s="9"/>
      <c r="E28" s="34"/>
      <c r="F28" s="1"/>
      <c r="H28" s="9"/>
      <c r="I28" s="14"/>
      <c r="J28" s="10"/>
      <c r="K28" s="9"/>
      <c r="L28" s="14"/>
      <c r="M28" s="17"/>
      <c r="N28"/>
      <c r="R28" s="1"/>
      <c r="U28"/>
    </row>
    <row r="29" spans="1:21" ht="12.75">
      <c r="A29" s="1">
        <v>28</v>
      </c>
      <c r="B29" s="99" t="s">
        <v>272</v>
      </c>
      <c r="D29" s="9"/>
      <c r="E29" s="10"/>
      <c r="F29" s="1"/>
      <c r="H29" s="9"/>
      <c r="I29" s="14"/>
      <c r="J29" s="10"/>
      <c r="K29" s="9"/>
      <c r="L29" s="14"/>
      <c r="M29" s="17"/>
      <c r="N29"/>
      <c r="R29" s="1"/>
      <c r="U29"/>
    </row>
    <row r="30" spans="1:21" ht="12.75">
      <c r="A30" s="1"/>
      <c r="D30" s="9"/>
      <c r="E30" s="10"/>
      <c r="G30" s="1"/>
      <c r="H30" s="9"/>
      <c r="I30" s="14"/>
      <c r="J30" s="10"/>
      <c r="K30" s="9"/>
      <c r="L30" s="14"/>
      <c r="M30" s="17"/>
      <c r="N30"/>
      <c r="R30" s="1"/>
      <c r="U30"/>
    </row>
    <row r="31" spans="1:21" ht="12.75">
      <c r="A31" s="1"/>
      <c r="D31" s="9"/>
      <c r="E31" s="10"/>
      <c r="G31" s="1"/>
      <c r="H31" s="9"/>
      <c r="I31" s="14"/>
      <c r="J31" s="10"/>
      <c r="K31" s="9"/>
      <c r="L31" s="14"/>
      <c r="M31" s="17"/>
      <c r="N31"/>
      <c r="R31" s="1"/>
      <c r="U31"/>
    </row>
    <row r="32" spans="1:21" ht="12.75">
      <c r="A32" s="1"/>
      <c r="B32" s="2"/>
      <c r="D32" s="9"/>
      <c r="E32" s="10"/>
      <c r="G32" s="1"/>
      <c r="H32" s="9"/>
      <c r="I32" s="14"/>
      <c r="J32" s="10"/>
      <c r="K32" s="9"/>
      <c r="L32" s="14"/>
      <c r="M32" s="17"/>
      <c r="N32"/>
      <c r="R32" s="1"/>
      <c r="U32"/>
    </row>
    <row r="33" spans="1:21" ht="12.75">
      <c r="A33" s="1"/>
      <c r="D33" s="9"/>
      <c r="E33" s="10"/>
      <c r="G33" s="1"/>
      <c r="H33" s="9"/>
      <c r="I33" s="14"/>
      <c r="J33" s="10"/>
      <c r="K33" s="9"/>
      <c r="L33" s="14"/>
      <c r="M33" s="17"/>
      <c r="N33"/>
      <c r="R33" s="1"/>
      <c r="U33"/>
    </row>
    <row r="34" spans="1:21" ht="12.75">
      <c r="A34" s="1"/>
      <c r="B34" s="2"/>
      <c r="D34" s="9"/>
      <c r="E34" s="10"/>
      <c r="G34" s="1"/>
      <c r="H34" s="9"/>
      <c r="I34" s="14"/>
      <c r="J34" s="10"/>
      <c r="K34" s="9"/>
      <c r="L34" s="14"/>
      <c r="M34" s="17"/>
      <c r="N34"/>
      <c r="R34" s="1"/>
      <c r="U34"/>
    </row>
    <row r="35" spans="1:21" ht="12.75">
      <c r="A35" s="1"/>
      <c r="B35" s="2"/>
      <c r="D35" s="9"/>
      <c r="E35" s="10"/>
      <c r="G35" s="1"/>
      <c r="H35" s="9"/>
      <c r="I35" s="14"/>
      <c r="J35" s="10"/>
      <c r="K35" s="9"/>
      <c r="L35" s="14"/>
      <c r="M35" s="17"/>
      <c r="N35"/>
      <c r="R35" s="1"/>
      <c r="U35"/>
    </row>
    <row r="36" spans="1:14" ht="12.75">
      <c r="A36" s="1"/>
      <c r="B36" s="2"/>
      <c r="D36" s="9"/>
      <c r="E36" s="10"/>
      <c r="G36" s="1"/>
      <c r="H36" s="9"/>
      <c r="I36" s="14"/>
      <c r="J36" s="10"/>
      <c r="K36" s="9"/>
      <c r="L36" s="19"/>
      <c r="M36" s="17"/>
      <c r="N36"/>
    </row>
    <row r="37" spans="1:14" ht="12.75">
      <c r="A37" s="1"/>
      <c r="B37" s="20"/>
      <c r="D37" s="9"/>
      <c r="E37" s="10"/>
      <c r="G37" s="1"/>
      <c r="H37" s="9"/>
      <c r="I37" s="14"/>
      <c r="J37" s="10"/>
      <c r="K37" s="9"/>
      <c r="L37" s="19"/>
      <c r="M37" s="17"/>
      <c r="N37"/>
    </row>
    <row r="38" spans="1:14" ht="12.75">
      <c r="A38" s="1"/>
      <c r="B38" s="2"/>
      <c r="D38" s="9"/>
      <c r="F38" s="9"/>
      <c r="H38" s="9"/>
      <c r="I38" s="14"/>
      <c r="J38" s="17"/>
      <c r="K38" s="9"/>
      <c r="M38" s="17"/>
      <c r="N38"/>
    </row>
    <row r="39" spans="4:18" ht="12.75">
      <c r="D39" s="9"/>
      <c r="E39" s="10"/>
      <c r="H39" s="9"/>
      <c r="I39" s="14"/>
      <c r="J39" s="10"/>
      <c r="K39" s="9"/>
      <c r="L39" s="14"/>
      <c r="M39" s="17"/>
      <c r="R39" s="2"/>
    </row>
    <row r="40" spans="4:13" ht="12.75">
      <c r="D40" s="24"/>
      <c r="E40" s="25"/>
      <c r="H40" s="9"/>
      <c r="I40" s="14"/>
      <c r="J40" s="10"/>
      <c r="K40" s="9"/>
      <c r="L40" s="14"/>
      <c r="M40" s="17"/>
    </row>
    <row r="41" spans="3:14" ht="12.75">
      <c r="C41" s="19"/>
      <c r="D41" s="14"/>
      <c r="E41" s="14"/>
      <c r="F41" s="14"/>
      <c r="G41" s="14"/>
      <c r="H41" s="19"/>
      <c r="I41" s="14"/>
      <c r="J41" s="14"/>
      <c r="K41" s="19"/>
      <c r="L41" s="14"/>
      <c r="M41" s="19"/>
      <c r="N41" s="19"/>
    </row>
    <row r="42" spans="3:14" ht="12.75">
      <c r="C42" s="19"/>
      <c r="F42" s="14"/>
      <c r="G42" s="14"/>
      <c r="H42" s="19"/>
      <c r="I42" s="14"/>
      <c r="J42" s="14"/>
      <c r="K42" s="19"/>
      <c r="L42" s="14"/>
      <c r="M42" s="19"/>
      <c r="N42" s="19"/>
    </row>
    <row r="43" ht="12.75">
      <c r="D43" s="23"/>
    </row>
  </sheetData>
  <sheetProtection/>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W43"/>
  <sheetViews>
    <sheetView zoomScalePageLayoutView="0" workbookViewId="0" topLeftCell="A1">
      <selection activeCell="A1" sqref="A1"/>
    </sheetView>
  </sheetViews>
  <sheetFormatPr defaultColWidth="9.140625" defaultRowHeight="12.75"/>
  <cols>
    <col min="1" max="1" width="18.7109375" style="0" customWidth="1"/>
    <col min="2" max="2" width="17.7109375" style="0" customWidth="1"/>
    <col min="3" max="3" width="6.421875" style="1" customWidth="1"/>
    <col min="4" max="4" width="6.140625" style="0" customWidth="1"/>
    <col min="5" max="5" width="19.57421875" style="0" customWidth="1"/>
    <col min="6" max="6" width="6.28125" style="0" customWidth="1"/>
    <col min="7" max="7" width="16.140625" style="0" customWidth="1"/>
    <col min="8" max="8" width="5.28125" style="0" customWidth="1"/>
    <col min="9" max="9" width="20.00390625" style="0" customWidth="1"/>
    <col min="10" max="10" width="5.421875" style="1" customWidth="1"/>
    <col min="11" max="11" width="5.421875" style="0" customWidth="1"/>
    <col min="12" max="12" width="24.00390625" style="0" customWidth="1"/>
    <col min="13" max="13" width="6.00390625" style="0" customWidth="1"/>
    <col min="14" max="14" width="9.140625" style="1" customWidth="1"/>
    <col min="15" max="15" width="19.57421875" style="1" customWidth="1"/>
    <col min="16" max="16" width="8.7109375" style="1" customWidth="1"/>
    <col min="17" max="17" width="8.00390625" style="1" customWidth="1"/>
    <col min="18" max="18" width="20.00390625" style="0" customWidth="1"/>
    <col min="19" max="19" width="26.421875" style="1" customWidth="1"/>
    <col min="20" max="20" width="20.8515625" style="0" customWidth="1"/>
    <col min="21" max="21" width="13.140625" style="1" customWidth="1"/>
    <col min="22" max="22" width="12.7109375" style="0" customWidth="1"/>
    <col min="23" max="23" width="11.00390625" style="0" customWidth="1"/>
    <col min="24" max="24" width="11.28125" style="0" customWidth="1"/>
  </cols>
  <sheetData>
    <row r="1" spans="1:23" ht="75.75" customHeight="1">
      <c r="A1" s="22" t="s">
        <v>852</v>
      </c>
      <c r="B1" s="5" t="s">
        <v>831</v>
      </c>
      <c r="C1" s="32" t="s">
        <v>4</v>
      </c>
      <c r="D1" s="7"/>
      <c r="E1" s="8" t="s">
        <v>167</v>
      </c>
      <c r="F1" s="4"/>
      <c r="G1" s="5" t="s">
        <v>0</v>
      </c>
      <c r="H1" s="7"/>
      <c r="I1" s="13" t="s">
        <v>169</v>
      </c>
      <c r="J1" s="32" t="s">
        <v>4</v>
      </c>
      <c r="K1" s="7"/>
      <c r="L1" s="13" t="s">
        <v>170</v>
      </c>
      <c r="M1" s="33" t="s">
        <v>4</v>
      </c>
      <c r="N1" s="21" t="s">
        <v>171</v>
      </c>
      <c r="O1" s="26" t="s">
        <v>1</v>
      </c>
      <c r="P1" s="35" t="s">
        <v>2</v>
      </c>
      <c r="Q1" s="36" t="s">
        <v>3</v>
      </c>
      <c r="R1" s="27" t="s">
        <v>5</v>
      </c>
      <c r="S1" s="27" t="s">
        <v>172</v>
      </c>
      <c r="T1" s="37" t="s">
        <v>6</v>
      </c>
      <c r="V1" s="3"/>
      <c r="W1" s="3"/>
    </row>
    <row r="2" spans="1:20" ht="12.75">
      <c r="A2" s="125">
        <v>1</v>
      </c>
      <c r="B2" s="61" t="s">
        <v>182</v>
      </c>
      <c r="C2" s="30"/>
      <c r="D2" s="9"/>
      <c r="E2" s="10"/>
      <c r="F2" s="1"/>
      <c r="G2" s="2"/>
      <c r="H2" s="9"/>
      <c r="I2" s="73"/>
      <c r="J2" s="15"/>
      <c r="K2" s="9"/>
      <c r="L2" s="16"/>
      <c r="M2" s="18"/>
      <c r="N2" s="6">
        <f>SUM(C2:C34)</f>
        <v>4</v>
      </c>
      <c r="O2" s="121">
        <v>0</v>
      </c>
      <c r="P2" s="4">
        <f>N2+O2</f>
        <v>4</v>
      </c>
      <c r="Q2" s="4">
        <f>H4</f>
        <v>0</v>
      </c>
      <c r="R2" s="29">
        <f>A35</f>
        <v>34</v>
      </c>
      <c r="S2" s="28">
        <f>A35</f>
        <v>34</v>
      </c>
      <c r="T2" s="42">
        <v>0</v>
      </c>
    </row>
    <row r="3" spans="1:18" ht="12.75">
      <c r="A3" s="125">
        <v>2</v>
      </c>
      <c r="B3" s="61" t="s">
        <v>283</v>
      </c>
      <c r="D3" s="9"/>
      <c r="E3" s="10"/>
      <c r="F3" s="1"/>
      <c r="G3" s="2"/>
      <c r="H3" s="9"/>
      <c r="I3" s="73"/>
      <c r="J3" s="10"/>
      <c r="K3" s="9"/>
      <c r="L3" s="16"/>
      <c r="M3" s="12"/>
      <c r="N3"/>
      <c r="R3" s="1"/>
    </row>
    <row r="4" spans="1:20" ht="12.75">
      <c r="A4" s="125">
        <v>3</v>
      </c>
      <c r="B4" s="61" t="s">
        <v>289</v>
      </c>
      <c r="C4" s="30"/>
      <c r="D4" s="9"/>
      <c r="E4" s="10"/>
      <c r="F4" s="1"/>
      <c r="G4" s="2"/>
      <c r="H4" s="9"/>
      <c r="I4" s="84"/>
      <c r="J4" s="10"/>
      <c r="K4" s="9"/>
      <c r="L4" s="2"/>
      <c r="M4" s="12"/>
      <c r="T4" s="14"/>
    </row>
    <row r="5" spans="1:13" ht="12.75">
      <c r="A5" s="125">
        <v>4</v>
      </c>
      <c r="B5" s="61" t="s">
        <v>187</v>
      </c>
      <c r="C5" s="30"/>
      <c r="D5" s="9"/>
      <c r="E5" s="10"/>
      <c r="F5" s="1"/>
      <c r="G5" s="2"/>
      <c r="H5" s="9"/>
      <c r="I5" s="16"/>
      <c r="J5" s="31"/>
      <c r="K5" s="9"/>
      <c r="L5" s="16"/>
      <c r="M5" s="12"/>
    </row>
    <row r="6" spans="1:18" ht="12.75">
      <c r="A6" s="125">
        <v>5</v>
      </c>
      <c r="B6" s="61" t="s">
        <v>297</v>
      </c>
      <c r="C6" s="30"/>
      <c r="D6" s="9"/>
      <c r="E6" s="10"/>
      <c r="F6" s="1"/>
      <c r="G6" s="2"/>
      <c r="H6" s="9"/>
      <c r="I6" s="14"/>
      <c r="J6" s="10"/>
      <c r="K6" s="9"/>
      <c r="L6" s="16"/>
      <c r="M6" s="12"/>
      <c r="R6" s="1"/>
    </row>
    <row r="7" spans="1:18" ht="12.75">
      <c r="A7" s="125">
        <v>6</v>
      </c>
      <c r="B7" s="61" t="s">
        <v>285</v>
      </c>
      <c r="C7" s="30"/>
      <c r="D7" s="9"/>
      <c r="E7" s="10"/>
      <c r="F7" s="1"/>
      <c r="G7" s="2"/>
      <c r="H7" s="11"/>
      <c r="I7" s="14"/>
      <c r="J7" s="10"/>
      <c r="K7" s="9"/>
      <c r="L7" s="16"/>
      <c r="M7" s="12"/>
      <c r="R7" s="1"/>
    </row>
    <row r="8" spans="1:19" ht="12.75">
      <c r="A8" s="125">
        <v>7</v>
      </c>
      <c r="B8" s="61" t="s">
        <v>288</v>
      </c>
      <c r="C8" s="30"/>
      <c r="D8" s="9"/>
      <c r="E8" s="10"/>
      <c r="F8" s="1"/>
      <c r="G8" s="2"/>
      <c r="H8" s="11"/>
      <c r="I8" s="14"/>
      <c r="J8" s="10"/>
      <c r="K8" s="9"/>
      <c r="L8" s="16"/>
      <c r="M8" s="12"/>
      <c r="R8" s="1"/>
      <c r="S8" s="39" t="s">
        <v>7</v>
      </c>
    </row>
    <row r="9" spans="1:19" ht="12.75">
      <c r="A9" s="125">
        <v>8</v>
      </c>
      <c r="B9" s="61" t="s">
        <v>299</v>
      </c>
      <c r="C9" s="30"/>
      <c r="D9" s="9"/>
      <c r="E9" s="10"/>
      <c r="F9" s="1"/>
      <c r="G9" s="2"/>
      <c r="H9" s="11"/>
      <c r="I9" s="14"/>
      <c r="J9" s="10"/>
      <c r="K9" s="9"/>
      <c r="L9" s="16"/>
      <c r="M9" s="12"/>
      <c r="S9" s="41" t="s">
        <v>8</v>
      </c>
    </row>
    <row r="10" spans="1:19" ht="12.75">
      <c r="A10" s="125">
        <v>9</v>
      </c>
      <c r="B10" s="61" t="s">
        <v>293</v>
      </c>
      <c r="C10" s="30">
        <v>1</v>
      </c>
      <c r="D10" s="9"/>
      <c r="E10" s="10"/>
      <c r="F10" s="1"/>
      <c r="G10" s="2"/>
      <c r="H10" s="11"/>
      <c r="I10" s="14"/>
      <c r="J10" s="10"/>
      <c r="K10" s="9"/>
      <c r="L10" s="16"/>
      <c r="M10" s="12"/>
      <c r="S10" s="40" t="s">
        <v>9</v>
      </c>
    </row>
    <row r="11" spans="1:18" ht="12.75">
      <c r="A11" s="125">
        <v>10</v>
      </c>
      <c r="B11" s="61" t="s">
        <v>292</v>
      </c>
      <c r="C11" s="30"/>
      <c r="D11" s="9"/>
      <c r="E11" s="10"/>
      <c r="F11" s="1"/>
      <c r="G11" s="2"/>
      <c r="H11" s="9"/>
      <c r="I11" s="14"/>
      <c r="J11" s="10"/>
      <c r="K11" s="9"/>
      <c r="L11" s="16"/>
      <c r="M11" s="12"/>
      <c r="R11" s="1"/>
    </row>
    <row r="12" spans="1:13" ht="12.75">
      <c r="A12" s="125">
        <v>11</v>
      </c>
      <c r="B12" s="61" t="s">
        <v>290</v>
      </c>
      <c r="C12" s="30"/>
      <c r="D12" s="9"/>
      <c r="E12" s="10"/>
      <c r="F12" s="1"/>
      <c r="G12" s="2"/>
      <c r="H12" s="9"/>
      <c r="I12" s="14"/>
      <c r="J12" s="10"/>
      <c r="K12" s="9"/>
      <c r="L12" s="16"/>
      <c r="M12" s="12"/>
    </row>
    <row r="13" spans="1:18" ht="12.75">
      <c r="A13" s="125">
        <v>12</v>
      </c>
      <c r="B13" s="61" t="s">
        <v>303</v>
      </c>
      <c r="D13" s="9"/>
      <c r="E13" s="10"/>
      <c r="F13" s="1"/>
      <c r="G13" s="2"/>
      <c r="H13" s="9"/>
      <c r="I13" s="14"/>
      <c r="J13" s="10"/>
      <c r="K13" s="9"/>
      <c r="L13" s="16"/>
      <c r="M13" s="12"/>
      <c r="R13" s="1"/>
    </row>
    <row r="14" spans="1:18" ht="12.75">
      <c r="A14" s="125">
        <v>13</v>
      </c>
      <c r="B14" s="61" t="s">
        <v>284</v>
      </c>
      <c r="D14" s="9"/>
      <c r="E14" s="10"/>
      <c r="F14" s="1"/>
      <c r="G14" s="2"/>
      <c r="H14" s="9"/>
      <c r="I14" s="14"/>
      <c r="J14" s="10"/>
      <c r="K14" s="9"/>
      <c r="M14" s="17"/>
      <c r="R14" s="1"/>
    </row>
    <row r="15" spans="1:18" ht="12.75">
      <c r="A15" s="125">
        <v>14</v>
      </c>
      <c r="B15" s="61" t="s">
        <v>286</v>
      </c>
      <c r="C15" s="30"/>
      <c r="D15" s="9"/>
      <c r="E15" s="10"/>
      <c r="F15" s="1"/>
      <c r="G15" s="2"/>
      <c r="H15" s="9"/>
      <c r="I15" s="14"/>
      <c r="J15" s="10"/>
      <c r="K15" s="9"/>
      <c r="L15" s="19"/>
      <c r="M15" s="10"/>
      <c r="N15"/>
      <c r="R15" s="1"/>
    </row>
    <row r="16" spans="1:21" ht="12.75">
      <c r="A16" s="125">
        <v>15</v>
      </c>
      <c r="B16" s="61" t="s">
        <v>298</v>
      </c>
      <c r="D16" s="9"/>
      <c r="E16" s="10"/>
      <c r="F16" s="1"/>
      <c r="G16" s="2"/>
      <c r="H16" s="9"/>
      <c r="I16" s="14"/>
      <c r="J16" s="10"/>
      <c r="K16" s="9"/>
      <c r="L16" s="14"/>
      <c r="M16" s="17"/>
      <c r="N16"/>
      <c r="R16" s="1"/>
      <c r="U16"/>
    </row>
    <row r="17" spans="1:21" ht="12.75">
      <c r="A17" s="125">
        <v>16</v>
      </c>
      <c r="B17" s="61" t="s">
        <v>296</v>
      </c>
      <c r="C17" s="30"/>
      <c r="D17" s="9"/>
      <c r="E17" s="10"/>
      <c r="F17" s="1"/>
      <c r="G17" s="2"/>
      <c r="H17" s="9"/>
      <c r="I17" s="14"/>
      <c r="J17" s="10"/>
      <c r="K17" s="9"/>
      <c r="L17" s="14"/>
      <c r="M17" s="17"/>
      <c r="N17"/>
      <c r="R17" s="1"/>
      <c r="U17"/>
    </row>
    <row r="18" spans="1:21" ht="12.75">
      <c r="A18" s="125">
        <v>17</v>
      </c>
      <c r="B18" s="61" t="s">
        <v>300</v>
      </c>
      <c r="C18" s="30"/>
      <c r="D18" s="9"/>
      <c r="E18" s="10"/>
      <c r="F18" s="1"/>
      <c r="G18" s="2"/>
      <c r="H18" s="9"/>
      <c r="I18" s="14"/>
      <c r="J18" s="10"/>
      <c r="K18" s="9"/>
      <c r="L18" s="14"/>
      <c r="M18" s="17"/>
      <c r="N18"/>
      <c r="R18" s="1"/>
      <c r="U18"/>
    </row>
    <row r="19" spans="1:21" ht="12.75">
      <c r="A19" s="125">
        <v>18</v>
      </c>
      <c r="B19" s="61" t="s">
        <v>178</v>
      </c>
      <c r="C19" s="30"/>
      <c r="D19" s="9"/>
      <c r="E19" s="10"/>
      <c r="F19" s="1"/>
      <c r="G19" s="2"/>
      <c r="H19" s="9"/>
      <c r="I19" s="14"/>
      <c r="J19" s="10"/>
      <c r="K19" s="9"/>
      <c r="L19" s="14"/>
      <c r="M19" s="17"/>
      <c r="N19"/>
      <c r="R19" s="1"/>
      <c r="U19"/>
    </row>
    <row r="20" spans="1:21" ht="12.75">
      <c r="A20" s="125">
        <v>19</v>
      </c>
      <c r="B20" s="61" t="s">
        <v>179</v>
      </c>
      <c r="C20" s="30"/>
      <c r="D20" s="9"/>
      <c r="E20" s="10"/>
      <c r="F20" s="1"/>
      <c r="G20" s="2"/>
      <c r="H20" s="9"/>
      <c r="I20" s="14"/>
      <c r="J20" s="10"/>
      <c r="K20" s="9"/>
      <c r="L20" s="14"/>
      <c r="M20" s="17"/>
      <c r="N20"/>
      <c r="R20" s="1"/>
      <c r="U20"/>
    </row>
    <row r="21" spans="1:21" ht="12.75">
      <c r="A21" s="125">
        <v>20</v>
      </c>
      <c r="B21" s="61" t="s">
        <v>294</v>
      </c>
      <c r="C21" s="30"/>
      <c r="D21" s="9"/>
      <c r="E21" s="10"/>
      <c r="F21" s="1"/>
      <c r="G21" s="2"/>
      <c r="H21" s="9"/>
      <c r="I21" s="14"/>
      <c r="J21" s="10"/>
      <c r="K21" s="9"/>
      <c r="L21" s="14"/>
      <c r="M21" s="17"/>
      <c r="N21"/>
      <c r="R21" s="1"/>
      <c r="U21"/>
    </row>
    <row r="22" spans="1:21" ht="15">
      <c r="A22" s="125">
        <v>21</v>
      </c>
      <c r="B22" s="61" t="s">
        <v>287</v>
      </c>
      <c r="C22" s="30"/>
      <c r="D22" s="9"/>
      <c r="E22" s="10"/>
      <c r="F22" s="1"/>
      <c r="G22" s="2"/>
      <c r="H22" s="9"/>
      <c r="I22" s="14"/>
      <c r="J22" s="10"/>
      <c r="K22" s="9"/>
      <c r="L22" s="43" t="s">
        <v>166</v>
      </c>
      <c r="M22" s="17"/>
      <c r="N22"/>
      <c r="R22" s="1"/>
      <c r="U22"/>
    </row>
    <row r="23" spans="1:21" ht="12.75">
      <c r="A23" s="125">
        <v>22</v>
      </c>
      <c r="B23" s="61" t="s">
        <v>177</v>
      </c>
      <c r="C23" s="30"/>
      <c r="D23" s="9"/>
      <c r="E23" s="10"/>
      <c r="F23" s="1"/>
      <c r="G23" s="2"/>
      <c r="H23" s="9"/>
      <c r="I23" s="14"/>
      <c r="J23" s="10"/>
      <c r="K23" s="9"/>
      <c r="L23" s="14"/>
      <c r="M23" s="17"/>
      <c r="N23"/>
      <c r="R23" s="1"/>
      <c r="U23"/>
    </row>
    <row r="24" spans="1:21" ht="12.75">
      <c r="A24" s="125">
        <v>23</v>
      </c>
      <c r="B24" s="61" t="s">
        <v>183</v>
      </c>
      <c r="C24" s="30">
        <v>1</v>
      </c>
      <c r="D24" s="9"/>
      <c r="E24" s="10"/>
      <c r="F24" s="1"/>
      <c r="G24" s="2"/>
      <c r="H24" s="9"/>
      <c r="I24" s="14"/>
      <c r="J24" s="10"/>
      <c r="K24" s="9"/>
      <c r="L24" s="14"/>
      <c r="M24" s="17"/>
      <c r="N24"/>
      <c r="R24" s="1"/>
      <c r="U24"/>
    </row>
    <row r="25" spans="1:21" ht="12.75">
      <c r="A25" s="125">
        <v>24</v>
      </c>
      <c r="B25" s="61" t="s">
        <v>302</v>
      </c>
      <c r="C25" s="30"/>
      <c r="D25" s="9"/>
      <c r="E25" s="10"/>
      <c r="F25" s="1"/>
      <c r="H25" s="9"/>
      <c r="I25" s="14"/>
      <c r="J25" s="10"/>
      <c r="K25" s="9"/>
      <c r="L25" s="14"/>
      <c r="M25" s="17"/>
      <c r="N25"/>
      <c r="R25" s="1"/>
      <c r="U25"/>
    </row>
    <row r="26" spans="1:21" ht="12.75">
      <c r="A26" s="125">
        <v>25</v>
      </c>
      <c r="B26" s="61" t="s">
        <v>181</v>
      </c>
      <c r="C26" s="30"/>
      <c r="D26" s="9"/>
      <c r="E26" s="10"/>
      <c r="F26" s="1"/>
      <c r="H26" s="9"/>
      <c r="I26" s="14"/>
      <c r="J26" s="10"/>
      <c r="K26" s="9"/>
      <c r="L26" s="14"/>
      <c r="M26" s="17"/>
      <c r="N26"/>
      <c r="R26" s="1"/>
      <c r="U26"/>
    </row>
    <row r="27" spans="1:21" ht="12.75">
      <c r="A27" s="125">
        <v>26</v>
      </c>
      <c r="B27" s="61" t="s">
        <v>186</v>
      </c>
      <c r="C27" s="30"/>
      <c r="D27" s="9"/>
      <c r="E27" s="10"/>
      <c r="F27" s="1"/>
      <c r="H27" s="9"/>
      <c r="I27" s="14"/>
      <c r="J27" s="10"/>
      <c r="K27" s="9"/>
      <c r="L27" s="14"/>
      <c r="M27" s="17"/>
      <c r="N27"/>
      <c r="R27" s="1"/>
      <c r="U27"/>
    </row>
    <row r="28" spans="1:21" ht="12.75">
      <c r="A28" s="125">
        <v>27</v>
      </c>
      <c r="B28" s="61" t="s">
        <v>189</v>
      </c>
      <c r="C28" s="30">
        <v>1</v>
      </c>
      <c r="D28" s="9"/>
      <c r="E28" s="34"/>
      <c r="F28" s="1"/>
      <c r="H28" s="9"/>
      <c r="I28" s="14"/>
      <c r="J28" s="10"/>
      <c r="K28" s="9"/>
      <c r="L28" s="14"/>
      <c r="M28" s="17"/>
      <c r="N28"/>
      <c r="R28" s="1"/>
      <c r="U28"/>
    </row>
    <row r="29" spans="1:21" ht="12.75">
      <c r="A29" s="125">
        <v>28</v>
      </c>
      <c r="B29" s="61" t="s">
        <v>184</v>
      </c>
      <c r="C29" s="30"/>
      <c r="D29" s="9"/>
      <c r="E29" s="10"/>
      <c r="F29" s="1"/>
      <c r="H29" s="9"/>
      <c r="I29" s="14"/>
      <c r="J29" s="10"/>
      <c r="K29" s="9"/>
      <c r="L29" s="14"/>
      <c r="M29" s="17"/>
      <c r="N29"/>
      <c r="R29" s="1"/>
      <c r="U29"/>
    </row>
    <row r="30" spans="1:21" ht="12.75">
      <c r="A30" s="125">
        <v>29</v>
      </c>
      <c r="B30" s="61" t="s">
        <v>291</v>
      </c>
      <c r="C30" s="30"/>
      <c r="D30" s="9"/>
      <c r="E30" s="10"/>
      <c r="G30" s="1"/>
      <c r="H30" s="9"/>
      <c r="I30" s="14"/>
      <c r="J30" s="10"/>
      <c r="K30" s="9"/>
      <c r="L30" s="14"/>
      <c r="M30" s="17"/>
      <c r="N30"/>
      <c r="R30" s="1"/>
      <c r="U30"/>
    </row>
    <row r="31" spans="1:21" ht="12.75">
      <c r="A31" s="125">
        <v>30</v>
      </c>
      <c r="B31" s="61" t="s">
        <v>295</v>
      </c>
      <c r="C31" s="30">
        <v>1</v>
      </c>
      <c r="D31" s="9"/>
      <c r="E31" s="10"/>
      <c r="G31" s="1"/>
      <c r="H31" s="9"/>
      <c r="I31" s="14"/>
      <c r="J31" s="10"/>
      <c r="K31" s="9"/>
      <c r="L31" s="14"/>
      <c r="M31" s="17"/>
      <c r="N31"/>
      <c r="R31" s="1"/>
      <c r="U31"/>
    </row>
    <row r="32" spans="1:21" ht="12.75">
      <c r="A32" s="125">
        <v>31</v>
      </c>
      <c r="B32" s="61" t="s">
        <v>304</v>
      </c>
      <c r="C32" s="30"/>
      <c r="D32" s="9"/>
      <c r="E32" s="10"/>
      <c r="G32" s="1"/>
      <c r="H32" s="9"/>
      <c r="I32" s="14"/>
      <c r="J32" s="10"/>
      <c r="K32" s="9"/>
      <c r="L32" s="14"/>
      <c r="M32" s="17"/>
      <c r="N32"/>
      <c r="R32" s="1"/>
      <c r="U32"/>
    </row>
    <row r="33" spans="1:21" ht="12.75">
      <c r="A33" s="125">
        <v>32</v>
      </c>
      <c r="B33" s="61" t="s">
        <v>185</v>
      </c>
      <c r="C33" s="30"/>
      <c r="D33" s="9"/>
      <c r="E33" s="10"/>
      <c r="G33" s="1"/>
      <c r="H33" s="9"/>
      <c r="I33" s="14"/>
      <c r="J33" s="10"/>
      <c r="K33" s="9"/>
      <c r="L33" s="14"/>
      <c r="M33" s="17"/>
      <c r="N33"/>
      <c r="R33" s="1"/>
      <c r="U33"/>
    </row>
    <row r="34" spans="1:21" ht="12.75">
      <c r="A34" s="125">
        <v>33</v>
      </c>
      <c r="B34" s="61" t="s">
        <v>180</v>
      </c>
      <c r="C34" s="30"/>
      <c r="D34" s="9"/>
      <c r="E34" s="10"/>
      <c r="G34" s="1"/>
      <c r="H34" s="9"/>
      <c r="I34" s="14"/>
      <c r="J34" s="10"/>
      <c r="K34" s="9"/>
      <c r="L34" s="14"/>
      <c r="M34" s="17"/>
      <c r="N34"/>
      <c r="R34" s="1"/>
      <c r="U34"/>
    </row>
    <row r="35" spans="1:21" ht="12.75">
      <c r="A35" s="125">
        <v>34</v>
      </c>
      <c r="B35" s="61" t="s">
        <v>301</v>
      </c>
      <c r="C35" s="30"/>
      <c r="D35" s="9"/>
      <c r="E35" s="10"/>
      <c r="G35" s="1"/>
      <c r="H35" s="9"/>
      <c r="I35" s="14"/>
      <c r="J35" s="10"/>
      <c r="K35" s="9"/>
      <c r="L35" s="14"/>
      <c r="M35" s="17"/>
      <c r="N35"/>
      <c r="R35" s="1"/>
      <c r="U35"/>
    </row>
    <row r="36" spans="1:14" ht="12.75">
      <c r="A36" s="1"/>
      <c r="B36" s="2"/>
      <c r="D36" s="9"/>
      <c r="E36" s="10"/>
      <c r="G36" s="1"/>
      <c r="H36" s="9"/>
      <c r="I36" s="14"/>
      <c r="J36" s="10"/>
      <c r="K36" s="9"/>
      <c r="L36" s="19"/>
      <c r="M36" s="17"/>
      <c r="N36"/>
    </row>
    <row r="37" spans="1:14" ht="12.75">
      <c r="A37" s="1"/>
      <c r="B37" s="20"/>
      <c r="D37" s="9"/>
      <c r="E37" s="10"/>
      <c r="G37" s="1"/>
      <c r="H37" s="9"/>
      <c r="I37" s="14"/>
      <c r="J37" s="10"/>
      <c r="K37" s="9"/>
      <c r="L37" s="19"/>
      <c r="M37" s="17"/>
      <c r="N37"/>
    </row>
    <row r="38" spans="1:14" ht="12.75">
      <c r="A38" s="1"/>
      <c r="B38" s="2"/>
      <c r="D38" s="9"/>
      <c r="F38" s="9"/>
      <c r="H38" s="9"/>
      <c r="I38" s="14"/>
      <c r="J38" s="17"/>
      <c r="K38" s="9"/>
      <c r="M38" s="17"/>
      <c r="N38"/>
    </row>
    <row r="39" spans="4:18" ht="12.75">
      <c r="D39" s="9"/>
      <c r="E39" s="10"/>
      <c r="H39" s="9"/>
      <c r="I39" s="14"/>
      <c r="J39" s="10"/>
      <c r="K39" s="9"/>
      <c r="L39" s="14"/>
      <c r="M39" s="17"/>
      <c r="R39" s="2"/>
    </row>
    <row r="40" spans="4:13" ht="12.75">
      <c r="D40" s="24"/>
      <c r="E40" s="25"/>
      <c r="H40" s="9"/>
      <c r="I40" s="14"/>
      <c r="J40" s="10"/>
      <c r="K40" s="9"/>
      <c r="L40" s="14"/>
      <c r="M40" s="17"/>
    </row>
    <row r="41" spans="3:14" ht="12.75">
      <c r="C41" s="19"/>
      <c r="D41" s="14"/>
      <c r="E41" s="14"/>
      <c r="F41" s="14"/>
      <c r="G41" s="14"/>
      <c r="H41" s="19"/>
      <c r="I41" s="14"/>
      <c r="J41" s="14"/>
      <c r="K41" s="19"/>
      <c r="L41" s="14"/>
      <c r="M41" s="19"/>
      <c r="N41" s="19"/>
    </row>
    <row r="42" spans="3:14" ht="12.75">
      <c r="C42" s="19"/>
      <c r="F42" s="14"/>
      <c r="G42" s="14"/>
      <c r="H42" s="19"/>
      <c r="I42" s="14"/>
      <c r="J42" s="14"/>
      <c r="K42" s="19"/>
      <c r="L42" s="14"/>
      <c r="M42" s="19"/>
      <c r="N42" s="19"/>
    </row>
    <row r="43" ht="12.75">
      <c r="D43" s="23"/>
    </row>
  </sheetData>
  <sheetProtection/>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W43"/>
  <sheetViews>
    <sheetView zoomScalePageLayoutView="0" workbookViewId="0" topLeftCell="A1">
      <selection activeCell="A1" sqref="A1"/>
    </sheetView>
  </sheetViews>
  <sheetFormatPr defaultColWidth="9.140625" defaultRowHeight="12.75"/>
  <cols>
    <col min="1" max="1" width="16.28125" style="0" customWidth="1"/>
    <col min="2" max="2" width="17.7109375" style="0" customWidth="1"/>
    <col min="3" max="3" width="6.421875" style="1" customWidth="1"/>
    <col min="4" max="4" width="6.140625" style="0" customWidth="1"/>
    <col min="5" max="5" width="19.57421875" style="0" customWidth="1"/>
    <col min="6" max="6" width="6.28125" style="0" customWidth="1"/>
    <col min="7" max="7" width="16.140625" style="0" customWidth="1"/>
    <col min="8" max="8" width="5.28125" style="0" customWidth="1"/>
    <col min="9" max="9" width="20.00390625" style="0" customWidth="1"/>
    <col min="10" max="10" width="5.421875" style="1" customWidth="1"/>
    <col min="11" max="11" width="5.421875" style="0" customWidth="1"/>
    <col min="12" max="12" width="24.00390625" style="0" customWidth="1"/>
    <col min="13" max="13" width="6.00390625" style="0" customWidth="1"/>
    <col min="14" max="14" width="9.140625" style="1" customWidth="1"/>
    <col min="15" max="15" width="19.57421875" style="1" customWidth="1"/>
    <col min="16" max="16" width="8.7109375" style="1" customWidth="1"/>
    <col min="17" max="17" width="8.00390625" style="1" customWidth="1"/>
    <col min="18" max="18" width="20.00390625" style="0" customWidth="1"/>
    <col min="19" max="19" width="26.421875" style="1" customWidth="1"/>
    <col min="20" max="20" width="20.8515625" style="0" customWidth="1"/>
    <col min="21" max="21" width="13.140625" style="1" customWidth="1"/>
    <col min="22" max="22" width="12.7109375" style="0" customWidth="1"/>
    <col min="23" max="23" width="11.00390625" style="0" customWidth="1"/>
    <col min="24" max="24" width="11.28125" style="0" customWidth="1"/>
  </cols>
  <sheetData>
    <row r="1" spans="1:23" ht="75.75" customHeight="1">
      <c r="A1" s="22" t="s">
        <v>851</v>
      </c>
      <c r="B1" s="5" t="s">
        <v>832</v>
      </c>
      <c r="C1" s="32" t="s">
        <v>4</v>
      </c>
      <c r="D1" s="7"/>
      <c r="E1" s="8" t="s">
        <v>574</v>
      </c>
      <c r="F1" s="4"/>
      <c r="G1" s="5" t="s">
        <v>0</v>
      </c>
      <c r="H1" s="7"/>
      <c r="I1" s="13" t="s">
        <v>173</v>
      </c>
      <c r="J1" s="32" t="s">
        <v>4</v>
      </c>
      <c r="K1" s="7"/>
      <c r="L1" s="13" t="s">
        <v>174</v>
      </c>
      <c r="M1" s="33" t="s">
        <v>4</v>
      </c>
      <c r="N1" s="21" t="s">
        <v>175</v>
      </c>
      <c r="O1" s="26" t="s">
        <v>1</v>
      </c>
      <c r="P1" s="35" t="s">
        <v>2</v>
      </c>
      <c r="Q1" s="36" t="s">
        <v>3</v>
      </c>
      <c r="R1" s="27" t="s">
        <v>5</v>
      </c>
      <c r="S1" s="27" t="s">
        <v>176</v>
      </c>
      <c r="T1" s="37" t="s">
        <v>6</v>
      </c>
      <c r="V1" s="3"/>
      <c r="W1" s="3"/>
    </row>
    <row r="2" spans="1:20" ht="12.75">
      <c r="A2" s="1">
        <v>1</v>
      </c>
      <c r="B2" s="46" t="s">
        <v>321</v>
      </c>
      <c r="C2" s="30"/>
      <c r="D2" s="9"/>
      <c r="E2" s="2"/>
      <c r="F2" s="11"/>
      <c r="G2" s="2"/>
      <c r="H2" s="9"/>
      <c r="I2" s="73"/>
      <c r="J2" s="15"/>
      <c r="K2" s="9"/>
      <c r="L2" s="16"/>
      <c r="M2" s="18"/>
      <c r="N2" s="6">
        <f>SUM(C2:C33)</f>
        <v>1</v>
      </c>
      <c r="O2" s="4">
        <v>1</v>
      </c>
      <c r="P2" s="4">
        <f>N2+O2</f>
        <v>2</v>
      </c>
      <c r="Q2" s="4">
        <f>H4</f>
        <v>0</v>
      </c>
      <c r="R2" s="29">
        <f>A34</f>
        <v>33</v>
      </c>
      <c r="S2" s="28">
        <f>A34</f>
        <v>33</v>
      </c>
      <c r="T2" s="42">
        <v>0</v>
      </c>
    </row>
    <row r="3" spans="1:18" ht="12.75">
      <c r="A3" s="1">
        <v>2</v>
      </c>
      <c r="B3" s="46" t="s">
        <v>308</v>
      </c>
      <c r="D3" s="9"/>
      <c r="E3" s="2"/>
      <c r="F3" s="11"/>
      <c r="G3" s="2"/>
      <c r="H3" s="9"/>
      <c r="I3" s="73"/>
      <c r="J3" s="10"/>
      <c r="K3" s="9"/>
      <c r="L3" s="16"/>
      <c r="M3" s="12"/>
      <c r="N3"/>
      <c r="R3" s="1"/>
    </row>
    <row r="4" spans="1:20" ht="12.75">
      <c r="A4" s="1">
        <v>3</v>
      </c>
      <c r="B4" s="46" t="s">
        <v>305</v>
      </c>
      <c r="D4" s="9"/>
      <c r="E4" s="2"/>
      <c r="F4" s="11"/>
      <c r="G4" s="2"/>
      <c r="H4" s="9"/>
      <c r="I4" s="84"/>
      <c r="J4" s="10"/>
      <c r="K4" s="9"/>
      <c r="L4" s="2"/>
      <c r="M4" s="12"/>
      <c r="T4" s="14"/>
    </row>
    <row r="5" spans="1:13" ht="12.75">
      <c r="A5" s="1">
        <v>4</v>
      </c>
      <c r="B5" s="46" t="s">
        <v>314</v>
      </c>
      <c r="C5" s="30">
        <v>1</v>
      </c>
      <c r="D5" s="9"/>
      <c r="E5" s="2"/>
      <c r="F5" s="11"/>
      <c r="G5" s="2"/>
      <c r="H5" s="9"/>
      <c r="I5" s="16"/>
      <c r="J5" s="31"/>
      <c r="K5" s="9"/>
      <c r="L5" s="16"/>
      <c r="M5" s="12"/>
    </row>
    <row r="6" spans="1:19" ht="12.75">
      <c r="A6" s="1">
        <v>5</v>
      </c>
      <c r="B6" s="46" t="s">
        <v>322</v>
      </c>
      <c r="D6" s="9"/>
      <c r="E6" s="2"/>
      <c r="F6" s="9"/>
      <c r="G6" s="2"/>
      <c r="H6" s="9"/>
      <c r="I6" s="14"/>
      <c r="J6" s="10"/>
      <c r="K6" s="9"/>
      <c r="L6" s="16"/>
      <c r="M6" s="12"/>
      <c r="R6" s="1"/>
      <c r="S6" s="39" t="s">
        <v>7</v>
      </c>
    </row>
    <row r="7" spans="1:19" ht="12.75">
      <c r="A7" s="1">
        <v>6</v>
      </c>
      <c r="B7" s="46" t="s">
        <v>309</v>
      </c>
      <c r="D7" s="9"/>
      <c r="F7" s="9"/>
      <c r="G7" s="2"/>
      <c r="H7" s="11"/>
      <c r="I7" s="14"/>
      <c r="J7" s="10"/>
      <c r="K7" s="9"/>
      <c r="L7" s="16"/>
      <c r="M7" s="12"/>
      <c r="R7" s="1"/>
      <c r="S7" s="41" t="s">
        <v>8</v>
      </c>
    </row>
    <row r="8" spans="1:19" ht="12.75">
      <c r="A8" s="1">
        <v>7</v>
      </c>
      <c r="B8" t="s">
        <v>192</v>
      </c>
      <c r="D8" s="9"/>
      <c r="F8" s="9"/>
      <c r="G8" s="2"/>
      <c r="H8" s="11"/>
      <c r="I8" s="14"/>
      <c r="J8" s="10"/>
      <c r="K8" s="9"/>
      <c r="L8" s="16"/>
      <c r="M8" s="12"/>
      <c r="R8" s="1"/>
      <c r="S8" s="40" t="s">
        <v>9</v>
      </c>
    </row>
    <row r="9" spans="1:13" ht="12.75">
      <c r="A9" s="1">
        <v>8</v>
      </c>
      <c r="B9" t="s">
        <v>218</v>
      </c>
      <c r="D9" s="9"/>
      <c r="F9" s="9"/>
      <c r="G9" s="2"/>
      <c r="H9" s="11"/>
      <c r="I9" s="14"/>
      <c r="J9" s="10"/>
      <c r="K9" s="9"/>
      <c r="L9" s="16"/>
      <c r="M9" s="12"/>
    </row>
    <row r="10" spans="1:13" ht="12.75">
      <c r="A10" s="1">
        <v>9</v>
      </c>
      <c r="B10" s="46" t="s">
        <v>306</v>
      </c>
      <c r="D10" s="9"/>
      <c r="F10" s="9"/>
      <c r="G10" s="2"/>
      <c r="H10" s="11"/>
      <c r="I10" s="14"/>
      <c r="J10" s="10"/>
      <c r="K10" s="9"/>
      <c r="L10" s="16"/>
      <c r="M10" s="12"/>
    </row>
    <row r="11" spans="1:18" ht="12.75">
      <c r="A11" s="1">
        <v>10</v>
      </c>
      <c r="B11" s="61" t="s">
        <v>219</v>
      </c>
      <c r="D11" s="9"/>
      <c r="F11" s="9"/>
      <c r="G11" s="2"/>
      <c r="H11" s="9"/>
      <c r="I11" s="14"/>
      <c r="J11" s="10"/>
      <c r="K11" s="9"/>
      <c r="L11" s="16"/>
      <c r="M11" s="12"/>
      <c r="R11" s="1"/>
    </row>
    <row r="12" spans="1:13" ht="12.75">
      <c r="A12" s="1">
        <v>11</v>
      </c>
      <c r="B12" t="s">
        <v>197</v>
      </c>
      <c r="D12" s="9"/>
      <c r="F12" s="9"/>
      <c r="G12" s="2"/>
      <c r="H12" s="9"/>
      <c r="I12" s="14"/>
      <c r="J12" s="10"/>
      <c r="K12" s="9"/>
      <c r="L12" s="16"/>
      <c r="M12" s="12"/>
    </row>
    <row r="13" spans="1:18" ht="12.75">
      <c r="A13" s="1">
        <v>12</v>
      </c>
      <c r="B13" s="46" t="s">
        <v>319</v>
      </c>
      <c r="D13" s="9"/>
      <c r="F13" s="9"/>
      <c r="G13" s="2"/>
      <c r="H13" s="9"/>
      <c r="I13" s="14"/>
      <c r="J13" s="10"/>
      <c r="K13" s="9"/>
      <c r="L13" s="16"/>
      <c r="M13" s="12"/>
      <c r="R13" s="1"/>
    </row>
    <row r="14" spans="1:18" ht="12.75">
      <c r="A14" s="1">
        <v>13</v>
      </c>
      <c r="B14" s="46" t="s">
        <v>317</v>
      </c>
      <c r="D14" s="9"/>
      <c r="F14" s="11"/>
      <c r="G14" s="2"/>
      <c r="H14" s="9"/>
      <c r="I14" s="14"/>
      <c r="J14" s="10"/>
      <c r="K14" s="9"/>
      <c r="M14" s="17"/>
      <c r="R14" s="1"/>
    </row>
    <row r="15" spans="1:18" ht="12.75">
      <c r="A15" s="1">
        <v>14</v>
      </c>
      <c r="B15" s="46" t="s">
        <v>323</v>
      </c>
      <c r="D15" s="9"/>
      <c r="F15" s="11"/>
      <c r="G15" s="2"/>
      <c r="H15" s="9"/>
      <c r="I15" s="14"/>
      <c r="J15" s="10"/>
      <c r="K15" s="9"/>
      <c r="L15" s="19"/>
      <c r="M15" s="10"/>
      <c r="N15"/>
      <c r="R15" s="1"/>
    </row>
    <row r="16" spans="1:21" ht="12.75">
      <c r="A16" s="1">
        <v>15</v>
      </c>
      <c r="B16" s="46" t="s">
        <v>320</v>
      </c>
      <c r="D16" s="9"/>
      <c r="F16" s="11"/>
      <c r="G16" s="2"/>
      <c r="H16" s="9"/>
      <c r="I16" s="14"/>
      <c r="J16" s="10"/>
      <c r="K16" s="9"/>
      <c r="L16" s="14"/>
      <c r="M16" s="17"/>
      <c r="N16"/>
      <c r="R16" s="1"/>
      <c r="U16"/>
    </row>
    <row r="17" spans="1:21" ht="12.75">
      <c r="A17" s="1">
        <v>16</v>
      </c>
      <c r="B17" s="46" t="s">
        <v>307</v>
      </c>
      <c r="C17" s="6"/>
      <c r="D17" s="9"/>
      <c r="F17" s="11"/>
      <c r="G17" s="2"/>
      <c r="H17" s="9"/>
      <c r="I17" s="14"/>
      <c r="J17" s="10"/>
      <c r="K17" s="9"/>
      <c r="L17" s="14"/>
      <c r="M17" s="17"/>
      <c r="N17"/>
      <c r="R17" s="1"/>
      <c r="U17"/>
    </row>
    <row r="18" spans="1:21" ht="12.75">
      <c r="A18" s="1">
        <v>17</v>
      </c>
      <c r="B18" s="136" t="s">
        <v>318</v>
      </c>
      <c r="D18" s="9"/>
      <c r="F18" s="9"/>
      <c r="G18" s="2"/>
      <c r="H18" s="9"/>
      <c r="I18" s="14"/>
      <c r="J18" s="10"/>
      <c r="K18" s="9"/>
      <c r="L18" s="14"/>
      <c r="M18" s="17"/>
      <c r="N18"/>
      <c r="R18" s="1"/>
      <c r="U18"/>
    </row>
    <row r="19" spans="1:21" ht="12.75">
      <c r="A19" s="1">
        <v>18</v>
      </c>
      <c r="B19" s="46" t="s">
        <v>310</v>
      </c>
      <c r="D19" s="9"/>
      <c r="F19" s="9"/>
      <c r="G19" s="2"/>
      <c r="H19" s="9"/>
      <c r="I19" s="14"/>
      <c r="J19" s="10"/>
      <c r="K19" s="9"/>
      <c r="L19" s="14"/>
      <c r="M19" s="17"/>
      <c r="N19"/>
      <c r="R19" s="1"/>
      <c r="U19"/>
    </row>
    <row r="20" spans="1:21" ht="12.75">
      <c r="A20" s="1">
        <v>19</v>
      </c>
      <c r="B20" t="s">
        <v>190</v>
      </c>
      <c r="D20" s="9"/>
      <c r="F20" s="9"/>
      <c r="G20" s="2"/>
      <c r="H20" s="9"/>
      <c r="I20" s="14"/>
      <c r="J20" s="10"/>
      <c r="K20" s="9"/>
      <c r="L20" s="14"/>
      <c r="M20" s="17"/>
      <c r="N20"/>
      <c r="R20" s="1"/>
      <c r="U20"/>
    </row>
    <row r="21" spans="1:21" ht="12.75">
      <c r="A21" s="1">
        <v>20</v>
      </c>
      <c r="B21" s="46" t="s">
        <v>312</v>
      </c>
      <c r="D21" s="9"/>
      <c r="F21" s="9"/>
      <c r="G21" s="2"/>
      <c r="H21" s="9"/>
      <c r="I21" s="14"/>
      <c r="J21" s="10"/>
      <c r="K21" s="9"/>
      <c r="L21" s="14"/>
      <c r="M21" s="17"/>
      <c r="N21"/>
      <c r="R21" s="1"/>
      <c r="U21"/>
    </row>
    <row r="22" spans="1:21" ht="15">
      <c r="A22" s="1">
        <v>21</v>
      </c>
      <c r="B22" s="46" t="s">
        <v>311</v>
      </c>
      <c r="D22" s="9"/>
      <c r="F22" s="9"/>
      <c r="G22" s="2"/>
      <c r="H22" s="9"/>
      <c r="I22" s="14"/>
      <c r="J22" s="10"/>
      <c r="K22" s="9"/>
      <c r="L22" s="43" t="s">
        <v>168</v>
      </c>
      <c r="M22" s="17"/>
      <c r="N22"/>
      <c r="R22" s="1"/>
      <c r="U22"/>
    </row>
    <row r="23" spans="1:21" ht="12.75">
      <c r="A23" s="1">
        <v>22</v>
      </c>
      <c r="B23" s="46" t="s">
        <v>228</v>
      </c>
      <c r="D23" s="9"/>
      <c r="F23" s="9"/>
      <c r="G23" s="2"/>
      <c r="H23" s="9"/>
      <c r="I23" s="14"/>
      <c r="J23" s="10"/>
      <c r="K23" s="9"/>
      <c r="L23" s="14"/>
      <c r="M23" s="17"/>
      <c r="N23"/>
      <c r="R23" s="1"/>
      <c r="U23"/>
    </row>
    <row r="24" spans="1:21" ht="12.75">
      <c r="A24" s="1">
        <v>23</v>
      </c>
      <c r="B24" s="46" t="s">
        <v>324</v>
      </c>
      <c r="C24" s="6"/>
      <c r="D24" s="9"/>
      <c r="F24" s="9"/>
      <c r="G24" s="2"/>
      <c r="H24" s="9"/>
      <c r="I24" s="14"/>
      <c r="J24" s="10"/>
      <c r="K24" s="9"/>
      <c r="L24" s="14"/>
      <c r="M24" s="17"/>
      <c r="N24"/>
      <c r="R24" s="1"/>
      <c r="U24"/>
    </row>
    <row r="25" spans="1:21" ht="12.75">
      <c r="A25" s="1">
        <v>24</v>
      </c>
      <c r="B25" t="s">
        <v>191</v>
      </c>
      <c r="D25" s="9"/>
      <c r="F25" s="9"/>
      <c r="H25" s="9"/>
      <c r="I25" s="14"/>
      <c r="J25" s="10"/>
      <c r="K25" s="9"/>
      <c r="L25" s="14"/>
      <c r="M25" s="17"/>
      <c r="N25"/>
      <c r="R25" s="1"/>
      <c r="U25"/>
    </row>
    <row r="26" spans="1:21" ht="12.75">
      <c r="A26" s="1">
        <v>25</v>
      </c>
      <c r="B26" s="46" t="s">
        <v>325</v>
      </c>
      <c r="D26" s="9"/>
      <c r="F26" s="11"/>
      <c r="H26" s="9"/>
      <c r="I26" s="14"/>
      <c r="J26" s="10"/>
      <c r="K26" s="9"/>
      <c r="L26" s="14"/>
      <c r="M26" s="17"/>
      <c r="N26"/>
      <c r="R26" s="1"/>
      <c r="U26"/>
    </row>
    <row r="27" spans="1:21" ht="12.75">
      <c r="A27" s="1">
        <v>26</v>
      </c>
      <c r="B27" t="s">
        <v>196</v>
      </c>
      <c r="D27" s="9"/>
      <c r="F27" s="11"/>
      <c r="H27" s="9"/>
      <c r="I27" s="14"/>
      <c r="J27" s="10"/>
      <c r="K27" s="9"/>
      <c r="L27" s="14"/>
      <c r="M27" s="17"/>
      <c r="N27"/>
      <c r="R27" s="1"/>
      <c r="U27"/>
    </row>
    <row r="28" spans="1:21" ht="12.75">
      <c r="A28" s="1">
        <v>27</v>
      </c>
      <c r="B28" s="46" t="s">
        <v>315</v>
      </c>
      <c r="D28" s="9"/>
      <c r="F28" s="11"/>
      <c r="H28" s="9"/>
      <c r="I28" s="14"/>
      <c r="J28" s="10"/>
      <c r="K28" s="9"/>
      <c r="L28" s="14"/>
      <c r="M28" s="17"/>
      <c r="N28"/>
      <c r="R28" s="1"/>
      <c r="U28"/>
    </row>
    <row r="29" spans="1:21" ht="12.75">
      <c r="A29" s="1">
        <v>28</v>
      </c>
      <c r="B29" t="s">
        <v>193</v>
      </c>
      <c r="D29" s="9"/>
      <c r="F29" s="11"/>
      <c r="H29" s="9"/>
      <c r="I29" s="14"/>
      <c r="J29" s="10"/>
      <c r="K29" s="9"/>
      <c r="L29" s="14"/>
      <c r="M29" s="17"/>
      <c r="N29"/>
      <c r="R29" s="1"/>
      <c r="U29"/>
    </row>
    <row r="30" spans="1:21" ht="12.75">
      <c r="A30" s="1">
        <v>29</v>
      </c>
      <c r="B30" s="46" t="s">
        <v>316</v>
      </c>
      <c r="D30" s="9"/>
      <c r="F30" s="9"/>
      <c r="G30" s="1"/>
      <c r="H30" s="9"/>
      <c r="I30" s="14"/>
      <c r="J30" s="10"/>
      <c r="K30" s="9"/>
      <c r="L30" s="14"/>
      <c r="M30" s="17"/>
      <c r="N30"/>
      <c r="R30" s="1"/>
      <c r="U30"/>
    </row>
    <row r="31" spans="1:21" ht="12.75">
      <c r="A31" s="1">
        <v>30</v>
      </c>
      <c r="B31" s="2" t="s">
        <v>195</v>
      </c>
      <c r="D31" s="9"/>
      <c r="F31" s="9"/>
      <c r="G31" s="1"/>
      <c r="H31" s="9"/>
      <c r="I31" s="14"/>
      <c r="J31" s="10"/>
      <c r="K31" s="9"/>
      <c r="L31" s="14"/>
      <c r="M31" s="17"/>
      <c r="N31"/>
      <c r="R31" s="1"/>
      <c r="U31"/>
    </row>
    <row r="32" spans="1:21" ht="12.75">
      <c r="A32" s="1">
        <v>31</v>
      </c>
      <c r="B32" t="s">
        <v>194</v>
      </c>
      <c r="D32" s="9"/>
      <c r="F32" s="9"/>
      <c r="G32" s="1"/>
      <c r="H32" s="9"/>
      <c r="I32" s="14"/>
      <c r="J32" s="10"/>
      <c r="K32" s="9"/>
      <c r="L32" s="14"/>
      <c r="M32" s="17"/>
      <c r="N32"/>
      <c r="R32" s="1"/>
      <c r="U32"/>
    </row>
    <row r="33" spans="1:21" ht="12.75">
      <c r="A33" s="1">
        <v>32</v>
      </c>
      <c r="B33" s="46" t="s">
        <v>313</v>
      </c>
      <c r="D33" s="9"/>
      <c r="E33" s="10"/>
      <c r="F33" s="9"/>
      <c r="G33" s="1"/>
      <c r="H33" s="9"/>
      <c r="I33" s="14"/>
      <c r="J33" s="10"/>
      <c r="K33" s="9"/>
      <c r="L33" s="14"/>
      <c r="M33" s="17"/>
      <c r="N33"/>
      <c r="R33" s="1"/>
      <c r="U33"/>
    </row>
    <row r="34" spans="1:21" ht="12.75">
      <c r="A34" s="1">
        <v>33</v>
      </c>
      <c r="B34" s="46" t="s">
        <v>244</v>
      </c>
      <c r="D34" s="9"/>
      <c r="E34" s="10"/>
      <c r="G34" s="1"/>
      <c r="H34" s="9"/>
      <c r="I34" s="14"/>
      <c r="J34" s="10"/>
      <c r="K34" s="9"/>
      <c r="L34" s="14"/>
      <c r="M34" s="17"/>
      <c r="N34"/>
      <c r="R34" s="1"/>
      <c r="U34"/>
    </row>
    <row r="35" spans="1:21" ht="12.75">
      <c r="A35" s="1"/>
      <c r="B35" s="2"/>
      <c r="D35" s="9"/>
      <c r="E35" s="10"/>
      <c r="G35" s="1"/>
      <c r="H35" s="9"/>
      <c r="I35" s="14"/>
      <c r="J35" s="10"/>
      <c r="K35" s="9"/>
      <c r="L35" s="14"/>
      <c r="M35" s="17"/>
      <c r="N35"/>
      <c r="R35" s="1"/>
      <c r="U35"/>
    </row>
    <row r="36" spans="1:14" ht="12.75">
      <c r="A36" s="1"/>
      <c r="B36" s="2"/>
      <c r="D36" s="9"/>
      <c r="E36" s="10"/>
      <c r="G36" s="1"/>
      <c r="H36" s="9"/>
      <c r="I36" s="14"/>
      <c r="J36" s="10"/>
      <c r="K36" s="9"/>
      <c r="L36" s="19"/>
      <c r="M36" s="17"/>
      <c r="N36"/>
    </row>
    <row r="37" spans="1:14" ht="12.75">
      <c r="A37" s="1"/>
      <c r="B37" s="20"/>
      <c r="D37" s="9"/>
      <c r="E37" s="10"/>
      <c r="G37" s="1"/>
      <c r="H37" s="9"/>
      <c r="I37" s="14"/>
      <c r="J37" s="10"/>
      <c r="K37" s="9"/>
      <c r="L37" s="19"/>
      <c r="M37" s="17"/>
      <c r="N37"/>
    </row>
    <row r="38" spans="1:14" ht="12.75">
      <c r="A38" s="1"/>
      <c r="B38" s="2"/>
      <c r="D38" s="9"/>
      <c r="F38" s="9"/>
      <c r="H38" s="9"/>
      <c r="I38" s="14"/>
      <c r="J38" s="17"/>
      <c r="K38" s="9"/>
      <c r="M38" s="17"/>
      <c r="N38"/>
    </row>
    <row r="39" spans="4:18" ht="12.75">
      <c r="D39" s="9"/>
      <c r="E39" s="10"/>
      <c r="H39" s="9"/>
      <c r="I39" s="14"/>
      <c r="J39" s="10"/>
      <c r="K39" s="9"/>
      <c r="L39" s="14"/>
      <c r="M39" s="17"/>
      <c r="R39" s="2"/>
    </row>
    <row r="40" spans="4:13" ht="12.75">
      <c r="D40" s="24"/>
      <c r="E40" s="25"/>
      <c r="H40" s="9"/>
      <c r="I40" s="14"/>
      <c r="J40" s="10"/>
      <c r="K40" s="9"/>
      <c r="L40" s="14"/>
      <c r="M40" s="17"/>
    </row>
    <row r="41" spans="3:14" ht="12.75">
      <c r="C41" s="19"/>
      <c r="D41" s="14"/>
      <c r="E41" s="14"/>
      <c r="F41" s="14"/>
      <c r="G41" s="14"/>
      <c r="H41" s="19"/>
      <c r="I41" s="14"/>
      <c r="J41" s="14"/>
      <c r="K41" s="19"/>
      <c r="L41" s="14"/>
      <c r="M41" s="19"/>
      <c r="N41" s="19"/>
    </row>
    <row r="42" spans="3:14" ht="12.75">
      <c r="C42" s="19"/>
      <c r="F42" s="14"/>
      <c r="G42" s="14"/>
      <c r="H42" s="19"/>
      <c r="I42" s="14"/>
      <c r="J42" s="14"/>
      <c r="K42" s="19"/>
      <c r="L42" s="14"/>
      <c r="M42" s="19"/>
      <c r="N42" s="19"/>
    </row>
    <row r="43" ht="12.75">
      <c r="D43" s="23"/>
    </row>
  </sheetData>
  <sheetProtection/>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9.140625" defaultRowHeight="12.75"/>
  <cols>
    <col min="1" max="1" width="14.421875" style="0" customWidth="1"/>
    <col min="2" max="2" width="18.7109375" style="0" customWidth="1"/>
    <col min="3" max="3" width="5.7109375" style="0" customWidth="1"/>
    <col min="4" max="4" width="5.57421875" style="0" customWidth="1"/>
    <col min="5" max="5" width="26.140625" style="0" customWidth="1"/>
    <col min="6" max="6" width="5.421875" style="0" customWidth="1"/>
    <col min="7" max="7" width="13.00390625" style="0" customWidth="1"/>
    <col min="8" max="8" width="6.28125" style="0" customWidth="1"/>
    <col min="9" max="9" width="19.8515625" style="0" customWidth="1"/>
    <col min="10" max="10" width="5.8515625" style="0" customWidth="1"/>
    <col min="11" max="11" width="7.28125" style="0" customWidth="1"/>
    <col min="12" max="12" width="18.28125" style="0" customWidth="1"/>
    <col min="13" max="13" width="4.8515625" style="0" customWidth="1"/>
    <col min="14" max="14" width="9.28125" style="0" customWidth="1"/>
    <col min="15" max="15" width="16.57421875" style="0" customWidth="1"/>
    <col min="16" max="16" width="5.28125" style="0" customWidth="1"/>
    <col min="17" max="17" width="5.421875" style="0" customWidth="1"/>
    <col min="18" max="18" width="17.28125" style="0" customWidth="1"/>
    <col min="19" max="19" width="21.140625" style="0" customWidth="1"/>
    <col min="20" max="20" width="14.28125" style="0" customWidth="1"/>
  </cols>
  <sheetData>
    <row r="1" spans="1:20" ht="110.25" customHeight="1">
      <c r="A1" s="22" t="s">
        <v>853</v>
      </c>
      <c r="B1" s="5" t="s">
        <v>833</v>
      </c>
      <c r="C1" s="32" t="s">
        <v>4</v>
      </c>
      <c r="D1" s="7"/>
      <c r="E1" s="8" t="s">
        <v>24</v>
      </c>
      <c r="F1" s="4"/>
      <c r="G1" s="5" t="s">
        <v>0</v>
      </c>
      <c r="H1" s="7"/>
      <c r="I1" s="13" t="s">
        <v>25</v>
      </c>
      <c r="J1" s="32" t="s">
        <v>4</v>
      </c>
      <c r="K1" s="7"/>
      <c r="L1" s="13" t="s">
        <v>26</v>
      </c>
      <c r="M1" s="32" t="s">
        <v>4</v>
      </c>
      <c r="N1" s="44" t="s">
        <v>27</v>
      </c>
      <c r="O1" s="5" t="s">
        <v>28</v>
      </c>
      <c r="P1" s="35" t="s">
        <v>2</v>
      </c>
      <c r="Q1" s="36" t="s">
        <v>3</v>
      </c>
      <c r="R1" s="27" t="s">
        <v>5</v>
      </c>
      <c r="S1" s="27" t="s">
        <v>29</v>
      </c>
      <c r="T1" s="37" t="s">
        <v>6</v>
      </c>
    </row>
    <row r="2" spans="1:20" ht="12.75">
      <c r="A2" s="45">
        <v>1</v>
      </c>
      <c r="B2" s="46" t="s">
        <v>163</v>
      </c>
      <c r="C2" s="47"/>
      <c r="D2" s="45">
        <v>1</v>
      </c>
      <c r="E2" s="46" t="s">
        <v>30</v>
      </c>
      <c r="F2" s="9">
        <v>1</v>
      </c>
      <c r="G2" s="46" t="s">
        <v>30</v>
      </c>
      <c r="H2" s="48">
        <v>1</v>
      </c>
      <c r="I2" s="46" t="s">
        <v>349</v>
      </c>
      <c r="J2" s="49">
        <v>1</v>
      </c>
      <c r="K2" s="50">
        <v>1</v>
      </c>
      <c r="L2" s="51" t="s">
        <v>572</v>
      </c>
      <c r="M2" s="52"/>
      <c r="N2" s="53">
        <f>C19+C29+J2</f>
        <v>3</v>
      </c>
      <c r="O2" s="54">
        <v>26</v>
      </c>
      <c r="P2" s="54">
        <f>SUM(N2:O2)</f>
        <v>29</v>
      </c>
      <c r="Q2" s="54">
        <f>H8+K16</f>
        <v>22</v>
      </c>
      <c r="R2" s="29">
        <f>A33+K16</f>
        <v>47</v>
      </c>
      <c r="S2" s="123">
        <f>A33+H8+K16</f>
        <v>54</v>
      </c>
      <c r="T2" s="124">
        <v>14</v>
      </c>
    </row>
    <row r="3" spans="1:20" ht="12.75">
      <c r="A3" s="45">
        <v>2</v>
      </c>
      <c r="B3" s="46" t="s">
        <v>248</v>
      </c>
      <c r="C3" s="47"/>
      <c r="D3" s="45">
        <v>2</v>
      </c>
      <c r="E3" s="46" t="s">
        <v>32</v>
      </c>
      <c r="F3" s="9">
        <v>2</v>
      </c>
      <c r="G3" s="46" t="s">
        <v>32</v>
      </c>
      <c r="H3" s="48">
        <v>2</v>
      </c>
      <c r="I3" s="55" t="s">
        <v>213</v>
      </c>
      <c r="J3" s="56"/>
      <c r="K3" s="50">
        <v>2</v>
      </c>
      <c r="L3" s="55" t="s">
        <v>357</v>
      </c>
      <c r="M3" s="16"/>
      <c r="N3" s="53"/>
      <c r="P3" s="1"/>
      <c r="Q3" s="1"/>
      <c r="R3" s="1"/>
      <c r="S3" s="1"/>
      <c r="T3" s="57"/>
    </row>
    <row r="4" spans="1:20" ht="12.75">
      <c r="A4" s="45">
        <v>3</v>
      </c>
      <c r="B4" s="58" t="s">
        <v>210</v>
      </c>
      <c r="C4" s="47"/>
      <c r="D4" s="45">
        <v>3</v>
      </c>
      <c r="E4" s="46" t="s">
        <v>34</v>
      </c>
      <c r="F4" s="9">
        <v>3</v>
      </c>
      <c r="G4" s="46" t="s">
        <v>34</v>
      </c>
      <c r="H4" s="48">
        <v>3</v>
      </c>
      <c r="I4" s="55" t="s">
        <v>350</v>
      </c>
      <c r="J4" s="56"/>
      <c r="K4" s="50">
        <v>3</v>
      </c>
      <c r="L4" s="55" t="s">
        <v>354</v>
      </c>
      <c r="M4" s="59"/>
      <c r="N4" s="53"/>
      <c r="P4" s="1"/>
      <c r="Q4" s="1"/>
      <c r="R4" s="1"/>
      <c r="S4" s="1"/>
      <c r="T4" s="57"/>
    </row>
    <row r="5" spans="1:20" ht="12.75">
      <c r="A5" s="45">
        <v>4</v>
      </c>
      <c r="B5" s="58" t="s">
        <v>335</v>
      </c>
      <c r="C5" s="47"/>
      <c r="D5" s="45">
        <v>4</v>
      </c>
      <c r="E5" s="46" t="s">
        <v>31</v>
      </c>
      <c r="F5" s="9">
        <v>4</v>
      </c>
      <c r="G5" s="46" t="s">
        <v>36</v>
      </c>
      <c r="H5" s="48">
        <v>4</v>
      </c>
      <c r="I5" s="55" t="s">
        <v>351</v>
      </c>
      <c r="J5" s="60"/>
      <c r="K5" s="50">
        <v>4</v>
      </c>
      <c r="L5" s="51" t="s">
        <v>361</v>
      </c>
      <c r="M5" s="16"/>
      <c r="N5" s="9"/>
      <c r="P5" s="1"/>
      <c r="Q5" s="1"/>
      <c r="R5" s="1"/>
      <c r="S5" s="1"/>
      <c r="T5" s="57"/>
    </row>
    <row r="6" spans="1:20" ht="12.75">
      <c r="A6" s="45">
        <v>5</v>
      </c>
      <c r="B6" s="46" t="s">
        <v>334</v>
      </c>
      <c r="C6" s="47"/>
      <c r="D6" s="45">
        <v>5</v>
      </c>
      <c r="E6" s="46" t="s">
        <v>36</v>
      </c>
      <c r="F6" s="9">
        <v>5</v>
      </c>
      <c r="G6" s="46" t="s">
        <v>38</v>
      </c>
      <c r="H6" s="48">
        <v>5</v>
      </c>
      <c r="I6" s="51" t="s">
        <v>353</v>
      </c>
      <c r="J6" s="56"/>
      <c r="K6" s="50">
        <v>5</v>
      </c>
      <c r="L6" s="51" t="s">
        <v>573</v>
      </c>
      <c r="M6" s="16"/>
      <c r="N6" s="9"/>
      <c r="P6" s="1"/>
      <c r="Q6" s="1"/>
      <c r="R6" s="1"/>
      <c r="S6" s="1"/>
      <c r="T6" s="57"/>
    </row>
    <row r="7" spans="1:20" ht="12.75">
      <c r="A7" s="45">
        <v>6</v>
      </c>
      <c r="B7" s="58" t="s">
        <v>212</v>
      </c>
      <c r="C7" s="47"/>
      <c r="D7" s="45">
        <v>6</v>
      </c>
      <c r="E7" s="46" t="s">
        <v>35</v>
      </c>
      <c r="F7" s="9">
        <v>6</v>
      </c>
      <c r="G7" s="46" t="s">
        <v>40</v>
      </c>
      <c r="H7" s="48">
        <v>6</v>
      </c>
      <c r="I7" s="55" t="s">
        <v>240</v>
      </c>
      <c r="J7" s="56"/>
      <c r="K7" s="50">
        <v>6</v>
      </c>
      <c r="L7" s="51" t="s">
        <v>364</v>
      </c>
      <c r="M7" s="16"/>
      <c r="N7" s="9"/>
      <c r="P7" s="1"/>
      <c r="Q7" s="1"/>
      <c r="R7" s="1"/>
      <c r="S7" s="1"/>
      <c r="T7" s="57"/>
    </row>
    <row r="8" spans="1:20" ht="12.75">
      <c r="A8" s="45">
        <v>7</v>
      </c>
      <c r="B8" s="46" t="s">
        <v>328</v>
      </c>
      <c r="C8" s="47"/>
      <c r="D8" s="45">
        <v>7</v>
      </c>
      <c r="E8" s="46" t="s">
        <v>38</v>
      </c>
      <c r="F8" s="9">
        <v>7</v>
      </c>
      <c r="G8" s="46" t="s">
        <v>42</v>
      </c>
      <c r="H8" s="48">
        <v>7</v>
      </c>
      <c r="I8" s="55" t="s">
        <v>352</v>
      </c>
      <c r="J8" s="56"/>
      <c r="K8" s="50">
        <v>7</v>
      </c>
      <c r="L8" s="55" t="s">
        <v>358</v>
      </c>
      <c r="M8" s="16"/>
      <c r="N8" s="9"/>
      <c r="P8" s="1"/>
      <c r="Q8" s="1"/>
      <c r="R8" s="1"/>
      <c r="S8" s="1"/>
      <c r="T8" s="57"/>
    </row>
    <row r="9" spans="1:20" ht="12.75">
      <c r="A9" s="45">
        <v>8</v>
      </c>
      <c r="B9" s="46" t="s">
        <v>338</v>
      </c>
      <c r="C9" s="47"/>
      <c r="D9" s="45">
        <v>8</v>
      </c>
      <c r="E9" s="46" t="s">
        <v>37</v>
      </c>
      <c r="F9" s="9">
        <v>8</v>
      </c>
      <c r="G9" s="46" t="s">
        <v>43</v>
      </c>
      <c r="H9" s="50"/>
      <c r="J9" s="17"/>
      <c r="K9" s="50">
        <v>8</v>
      </c>
      <c r="L9" s="55" t="s">
        <v>214</v>
      </c>
      <c r="M9" s="16"/>
      <c r="N9" s="9"/>
      <c r="P9" s="1"/>
      <c r="Q9" s="1"/>
      <c r="R9" s="1"/>
      <c r="S9" s="1"/>
      <c r="T9" s="57"/>
    </row>
    <row r="10" spans="1:20" ht="12.75">
      <c r="A10" s="45">
        <v>9</v>
      </c>
      <c r="B10" s="58" t="s">
        <v>331</v>
      </c>
      <c r="C10" s="47"/>
      <c r="D10" s="45">
        <v>9</v>
      </c>
      <c r="E10" s="46" t="s">
        <v>39</v>
      </c>
      <c r="F10" s="9">
        <v>9</v>
      </c>
      <c r="G10" s="46" t="s">
        <v>45</v>
      </c>
      <c r="H10" s="50"/>
      <c r="J10" s="17"/>
      <c r="K10" s="50">
        <v>9</v>
      </c>
      <c r="L10" s="55" t="s">
        <v>215</v>
      </c>
      <c r="M10" s="16"/>
      <c r="N10" s="9"/>
      <c r="P10" s="1"/>
      <c r="Q10" s="1"/>
      <c r="S10" s="1"/>
      <c r="T10" s="57"/>
    </row>
    <row r="11" spans="1:20" ht="12.75">
      <c r="A11" s="45">
        <v>10</v>
      </c>
      <c r="B11" s="58" t="s">
        <v>329</v>
      </c>
      <c r="C11" s="47"/>
      <c r="D11" s="45">
        <v>10</v>
      </c>
      <c r="E11" s="46" t="s">
        <v>41</v>
      </c>
      <c r="F11" s="9">
        <v>10</v>
      </c>
      <c r="G11" s="61" t="s">
        <v>47</v>
      </c>
      <c r="H11" s="50"/>
      <c r="J11" s="17"/>
      <c r="K11" s="50">
        <v>10</v>
      </c>
      <c r="L11" s="51" t="s">
        <v>362</v>
      </c>
      <c r="M11" s="16"/>
      <c r="N11" s="9"/>
      <c r="P11" s="1"/>
      <c r="Q11" s="1"/>
      <c r="S11" s="39" t="s">
        <v>7</v>
      </c>
      <c r="T11" s="57"/>
    </row>
    <row r="12" spans="1:20" ht="12.75">
      <c r="A12" s="45">
        <v>11</v>
      </c>
      <c r="B12" s="46" t="s">
        <v>326</v>
      </c>
      <c r="C12" s="47"/>
      <c r="D12" s="45">
        <v>11</v>
      </c>
      <c r="E12" s="46" t="s">
        <v>40</v>
      </c>
      <c r="F12" s="9">
        <v>11</v>
      </c>
      <c r="G12" s="46" t="s">
        <v>48</v>
      </c>
      <c r="H12" s="50"/>
      <c r="J12" s="17"/>
      <c r="K12" s="50">
        <v>11</v>
      </c>
      <c r="L12" s="51" t="s">
        <v>363</v>
      </c>
      <c r="M12" s="16"/>
      <c r="N12" s="9"/>
      <c r="P12" s="1"/>
      <c r="Q12" s="1"/>
      <c r="S12" s="63" t="s">
        <v>8</v>
      </c>
      <c r="T12" s="57"/>
    </row>
    <row r="13" spans="1:20" ht="12.75">
      <c r="A13" s="45">
        <v>12</v>
      </c>
      <c r="B13" s="46" t="s">
        <v>342</v>
      </c>
      <c r="C13" s="47"/>
      <c r="D13" s="45">
        <v>12</v>
      </c>
      <c r="E13" s="46" t="s">
        <v>42</v>
      </c>
      <c r="F13" s="9">
        <v>12</v>
      </c>
      <c r="G13" s="46" t="s">
        <v>50</v>
      </c>
      <c r="H13" s="50"/>
      <c r="J13" s="17"/>
      <c r="K13" s="50">
        <v>12</v>
      </c>
      <c r="L13" s="55" t="s">
        <v>356</v>
      </c>
      <c r="M13" s="16"/>
      <c r="N13" s="9"/>
      <c r="P13" s="1"/>
      <c r="Q13" s="1"/>
      <c r="S13" s="40" t="s">
        <v>9</v>
      </c>
      <c r="T13" s="57"/>
    </row>
    <row r="14" spans="1:20" ht="12.75">
      <c r="A14" s="45">
        <v>13</v>
      </c>
      <c r="B14" s="46" t="s">
        <v>344</v>
      </c>
      <c r="C14" s="47"/>
      <c r="D14" s="45">
        <v>13</v>
      </c>
      <c r="E14" s="46" t="s">
        <v>43</v>
      </c>
      <c r="F14" s="9">
        <v>13</v>
      </c>
      <c r="G14" s="46" t="s">
        <v>51</v>
      </c>
      <c r="H14" s="50"/>
      <c r="J14" s="17"/>
      <c r="K14" s="50">
        <v>13</v>
      </c>
      <c r="L14" s="51" t="s">
        <v>360</v>
      </c>
      <c r="M14" s="62"/>
      <c r="N14" s="9"/>
      <c r="P14" s="1"/>
      <c r="Q14" s="1"/>
      <c r="S14" s="1"/>
      <c r="T14" s="57"/>
    </row>
    <row r="15" spans="1:20" ht="12.75">
      <c r="A15" s="45">
        <v>14</v>
      </c>
      <c r="B15" s="58" t="s">
        <v>341</v>
      </c>
      <c r="C15" s="47"/>
      <c r="D15" s="45">
        <v>14</v>
      </c>
      <c r="E15" s="46" t="s">
        <v>45</v>
      </c>
      <c r="F15" s="9">
        <v>14</v>
      </c>
      <c r="G15" s="46" t="s">
        <v>53</v>
      </c>
      <c r="H15" s="9"/>
      <c r="J15" s="17"/>
      <c r="K15" s="50">
        <v>14</v>
      </c>
      <c r="L15" s="55" t="s">
        <v>359</v>
      </c>
      <c r="M15" s="16"/>
      <c r="N15" s="11"/>
      <c r="P15" s="1"/>
      <c r="Q15" s="1"/>
      <c r="T15" s="57"/>
    </row>
    <row r="16" spans="1:20" ht="12.75">
      <c r="A16" s="45">
        <v>15</v>
      </c>
      <c r="B16" s="46" t="s">
        <v>336</v>
      </c>
      <c r="C16" s="47"/>
      <c r="D16" s="45">
        <v>15</v>
      </c>
      <c r="E16" s="46" t="s">
        <v>44</v>
      </c>
      <c r="F16" s="9">
        <v>15</v>
      </c>
      <c r="G16" s="46" t="s">
        <v>54</v>
      </c>
      <c r="H16" s="9"/>
      <c r="J16" s="17"/>
      <c r="K16" s="50">
        <v>15</v>
      </c>
      <c r="L16" s="55" t="s">
        <v>355</v>
      </c>
      <c r="M16" s="62"/>
      <c r="N16" s="11"/>
      <c r="P16" s="1"/>
      <c r="Q16" s="1"/>
      <c r="T16" s="57"/>
    </row>
    <row r="17" spans="1:20" ht="12.75">
      <c r="A17" s="45">
        <v>16</v>
      </c>
      <c r="B17" s="58" t="s">
        <v>346</v>
      </c>
      <c r="C17" s="47"/>
      <c r="D17" s="45">
        <v>16</v>
      </c>
      <c r="E17" s="46" t="s">
        <v>47</v>
      </c>
      <c r="F17" s="9">
        <v>16</v>
      </c>
      <c r="G17" s="46" t="s">
        <v>56</v>
      </c>
      <c r="H17" s="9"/>
      <c r="J17" s="17"/>
      <c r="K17" s="50"/>
      <c r="M17" s="6"/>
      <c r="N17" s="11"/>
      <c r="P17" s="1"/>
      <c r="Q17" s="1"/>
      <c r="R17" s="46"/>
      <c r="T17" s="57"/>
    </row>
    <row r="18" spans="1:20" ht="12.75">
      <c r="A18" s="45">
        <v>17</v>
      </c>
      <c r="B18" s="55" t="s">
        <v>159</v>
      </c>
      <c r="C18" s="47"/>
      <c r="D18" s="45">
        <v>17</v>
      </c>
      <c r="E18" s="46" t="s">
        <v>48</v>
      </c>
      <c r="F18" s="9">
        <v>17</v>
      </c>
      <c r="G18" s="34" t="s">
        <v>57</v>
      </c>
      <c r="H18" s="9"/>
      <c r="J18" s="17"/>
      <c r="K18" s="50"/>
      <c r="M18" s="62"/>
      <c r="N18" s="11"/>
      <c r="O18" s="64"/>
      <c r="P18" s="1"/>
      <c r="Q18" s="1"/>
      <c r="R18" s="46"/>
      <c r="S18" s="1"/>
      <c r="T18" s="57"/>
    </row>
    <row r="19" spans="1:20" ht="12.75">
      <c r="A19" s="45">
        <v>18</v>
      </c>
      <c r="B19" s="46" t="s">
        <v>337</v>
      </c>
      <c r="C19" s="47">
        <v>1</v>
      </c>
      <c r="D19" s="45">
        <v>18</v>
      </c>
      <c r="E19" s="46" t="s">
        <v>50</v>
      </c>
      <c r="F19" s="9"/>
      <c r="G19" s="10"/>
      <c r="H19" s="9"/>
      <c r="J19" s="17"/>
      <c r="K19" s="50"/>
      <c r="M19" s="6"/>
      <c r="N19" s="11"/>
      <c r="O19" s="64"/>
      <c r="P19" s="1"/>
      <c r="Q19" s="1"/>
      <c r="R19" s="46"/>
      <c r="S19" s="1"/>
      <c r="T19" s="57"/>
    </row>
    <row r="20" spans="1:20" ht="12.75">
      <c r="A20" s="45">
        <v>19</v>
      </c>
      <c r="B20" s="58" t="s">
        <v>230</v>
      </c>
      <c r="C20" s="47"/>
      <c r="D20" s="45">
        <v>19</v>
      </c>
      <c r="E20" s="46" t="s">
        <v>46</v>
      </c>
      <c r="F20" s="9"/>
      <c r="G20" s="16"/>
      <c r="H20" s="9"/>
      <c r="J20" s="10"/>
      <c r="K20" s="50"/>
      <c r="M20" s="19"/>
      <c r="N20" s="11"/>
      <c r="O20" s="64"/>
      <c r="P20" s="1"/>
      <c r="Q20" s="1"/>
      <c r="R20" s="46"/>
      <c r="S20" s="1"/>
      <c r="T20" s="57"/>
    </row>
    <row r="21" spans="1:20" ht="12.75">
      <c r="A21" s="45">
        <v>20</v>
      </c>
      <c r="B21" s="58" t="s">
        <v>231</v>
      </c>
      <c r="C21" s="47"/>
      <c r="D21" s="45">
        <v>20</v>
      </c>
      <c r="E21" s="46" t="s">
        <v>51</v>
      </c>
      <c r="F21" s="9"/>
      <c r="G21" s="14"/>
      <c r="H21" s="9"/>
      <c r="J21" s="10"/>
      <c r="K21" s="50"/>
      <c r="M21" s="19"/>
      <c r="N21" s="11"/>
      <c r="O21" s="64"/>
      <c r="P21" s="1"/>
      <c r="Q21" s="1"/>
      <c r="R21" s="46"/>
      <c r="S21" s="1"/>
      <c r="T21" s="57"/>
    </row>
    <row r="22" spans="1:20" ht="12.75">
      <c r="A22" s="45">
        <v>21</v>
      </c>
      <c r="B22" s="46" t="s">
        <v>343</v>
      </c>
      <c r="C22" s="47"/>
      <c r="D22" s="45">
        <v>21</v>
      </c>
      <c r="E22" s="46" t="s">
        <v>53</v>
      </c>
      <c r="F22" s="9"/>
      <c r="G22" s="10"/>
      <c r="H22" s="9"/>
      <c r="J22" s="10"/>
      <c r="K22" s="50"/>
      <c r="M22" s="19"/>
      <c r="N22" s="11"/>
      <c r="O22" s="64"/>
      <c r="P22" s="1"/>
      <c r="Q22" s="1"/>
      <c r="R22" s="46"/>
      <c r="S22" s="1"/>
      <c r="T22" s="57"/>
    </row>
    <row r="23" spans="1:20" ht="15">
      <c r="A23" s="45">
        <v>22</v>
      </c>
      <c r="B23" s="46" t="s">
        <v>345</v>
      </c>
      <c r="C23" s="47"/>
      <c r="D23" s="45">
        <v>22</v>
      </c>
      <c r="E23" s="46" t="s">
        <v>54</v>
      </c>
      <c r="F23" s="9"/>
      <c r="G23" s="12"/>
      <c r="H23" s="9"/>
      <c r="J23" s="10"/>
      <c r="K23" s="50"/>
      <c r="L23" s="43" t="s">
        <v>58</v>
      </c>
      <c r="M23" s="19"/>
      <c r="N23" s="11"/>
      <c r="O23" s="64"/>
      <c r="P23" s="1"/>
      <c r="Q23" s="1"/>
      <c r="R23" s="46"/>
      <c r="S23" s="1"/>
      <c r="T23" s="57"/>
    </row>
    <row r="24" spans="1:20" ht="12.75">
      <c r="A24" s="45">
        <v>23</v>
      </c>
      <c r="B24" s="46" t="s">
        <v>339</v>
      </c>
      <c r="C24" s="47"/>
      <c r="D24" s="45">
        <v>23</v>
      </c>
      <c r="E24" s="46" t="s">
        <v>56</v>
      </c>
      <c r="F24" s="9"/>
      <c r="G24" s="12"/>
      <c r="H24" s="9"/>
      <c r="J24" s="10"/>
      <c r="K24" s="9"/>
      <c r="M24" s="19"/>
      <c r="N24" s="11"/>
      <c r="O24" s="64"/>
      <c r="P24" s="1"/>
      <c r="Q24" s="1"/>
      <c r="R24" s="46"/>
      <c r="S24" s="1"/>
      <c r="T24" s="57"/>
    </row>
    <row r="25" spans="1:20" ht="12.75">
      <c r="A25" s="45">
        <v>24</v>
      </c>
      <c r="B25" s="46" t="s">
        <v>347</v>
      </c>
      <c r="C25" s="47"/>
      <c r="D25" s="45">
        <v>24</v>
      </c>
      <c r="E25" s="46" t="s">
        <v>59</v>
      </c>
      <c r="F25" s="9"/>
      <c r="G25" s="10"/>
      <c r="H25" s="9"/>
      <c r="I25" s="14"/>
      <c r="J25" s="10"/>
      <c r="K25" s="9"/>
      <c r="L25" s="14"/>
      <c r="M25" s="19"/>
      <c r="N25" s="11"/>
      <c r="P25" s="1"/>
      <c r="Q25" s="1"/>
      <c r="R25" s="46"/>
      <c r="S25" s="1"/>
      <c r="T25" s="57"/>
    </row>
    <row r="26" spans="1:20" ht="12.75">
      <c r="A26" s="45">
        <v>25</v>
      </c>
      <c r="B26" s="46" t="s">
        <v>161</v>
      </c>
      <c r="C26" s="47"/>
      <c r="D26" s="45">
        <v>25</v>
      </c>
      <c r="E26" s="46" t="s">
        <v>49</v>
      </c>
      <c r="F26" s="9"/>
      <c r="H26" s="9"/>
      <c r="J26" s="10"/>
      <c r="K26" s="9"/>
      <c r="L26" s="14"/>
      <c r="M26" s="19"/>
      <c r="N26" s="11"/>
      <c r="P26" s="19"/>
      <c r="Q26" s="1"/>
      <c r="R26" s="57"/>
      <c r="S26" s="1"/>
      <c r="T26" s="57"/>
    </row>
    <row r="27" spans="1:20" ht="12.75">
      <c r="A27" s="45">
        <v>26</v>
      </c>
      <c r="B27" s="46" t="s">
        <v>340</v>
      </c>
      <c r="C27" s="47"/>
      <c r="D27" s="45">
        <v>26</v>
      </c>
      <c r="E27" s="46" t="s">
        <v>57</v>
      </c>
      <c r="F27" s="9"/>
      <c r="H27" s="9"/>
      <c r="J27" s="10"/>
      <c r="K27" s="9"/>
      <c r="L27" s="14"/>
      <c r="M27" s="17"/>
      <c r="P27" s="1"/>
      <c r="Q27" s="1"/>
      <c r="R27" s="57"/>
      <c r="S27" s="1"/>
      <c r="T27" s="57"/>
    </row>
    <row r="28" spans="1:20" ht="12.75">
      <c r="A28" s="45">
        <v>27</v>
      </c>
      <c r="B28" s="46" t="s">
        <v>327</v>
      </c>
      <c r="C28" s="47"/>
      <c r="D28" s="45">
        <v>27</v>
      </c>
      <c r="E28" s="46" t="s">
        <v>60</v>
      </c>
      <c r="F28" s="9"/>
      <c r="H28" s="9"/>
      <c r="J28" s="10"/>
      <c r="K28" s="9"/>
      <c r="L28" s="14"/>
      <c r="M28" s="17"/>
      <c r="P28" s="1"/>
      <c r="Q28" s="1"/>
      <c r="R28" s="57"/>
      <c r="S28" s="1"/>
      <c r="T28" s="57"/>
    </row>
    <row r="29" spans="1:20" ht="12.75">
      <c r="A29" s="45">
        <v>28</v>
      </c>
      <c r="B29" s="46" t="s">
        <v>333</v>
      </c>
      <c r="C29" s="47">
        <v>1</v>
      </c>
      <c r="D29" s="45">
        <v>28</v>
      </c>
      <c r="E29" s="34" t="s">
        <v>52</v>
      </c>
      <c r="F29" s="9"/>
      <c r="H29" s="9"/>
      <c r="J29" s="10"/>
      <c r="K29" s="9"/>
      <c r="L29" s="14"/>
      <c r="M29" s="17"/>
      <c r="P29" s="1"/>
      <c r="Q29" s="1"/>
      <c r="R29" s="57"/>
      <c r="S29" s="1"/>
      <c r="T29" s="57"/>
    </row>
    <row r="30" spans="1:20" ht="12.75">
      <c r="A30" s="45">
        <v>29</v>
      </c>
      <c r="B30" s="46" t="s">
        <v>330</v>
      </c>
      <c r="C30" s="65"/>
      <c r="D30" s="45">
        <v>29</v>
      </c>
      <c r="E30" s="34" t="s">
        <v>55</v>
      </c>
      <c r="F30" s="9"/>
      <c r="G30" s="1"/>
      <c r="H30" s="9"/>
      <c r="J30" s="10"/>
      <c r="K30" s="9"/>
      <c r="L30" s="14"/>
      <c r="M30" s="17"/>
      <c r="P30" s="1"/>
      <c r="Q30" s="1"/>
      <c r="R30" s="57"/>
      <c r="S30" s="1"/>
      <c r="T30" s="57"/>
    </row>
    <row r="31" spans="1:20" ht="12.75">
      <c r="A31" s="45">
        <v>30</v>
      </c>
      <c r="B31" s="58" t="s">
        <v>241</v>
      </c>
      <c r="C31" s="47"/>
      <c r="D31" s="19"/>
      <c r="E31" s="10"/>
      <c r="F31" s="1"/>
      <c r="H31" s="9"/>
      <c r="J31" s="10"/>
      <c r="K31" s="9"/>
      <c r="L31" s="14"/>
      <c r="M31" s="17"/>
      <c r="P31" s="1"/>
      <c r="Q31" s="1"/>
      <c r="R31" s="57"/>
      <c r="S31" s="1"/>
      <c r="T31" s="57"/>
    </row>
    <row r="32" spans="1:20" ht="12.75">
      <c r="A32" s="45">
        <v>31</v>
      </c>
      <c r="B32" s="58" t="s">
        <v>348</v>
      </c>
      <c r="C32" s="6"/>
      <c r="D32" s="19"/>
      <c r="E32" s="10"/>
      <c r="F32" s="9"/>
      <c r="G32" s="1"/>
      <c r="H32" s="9"/>
      <c r="I32" s="14"/>
      <c r="J32" s="10"/>
      <c r="K32" s="9"/>
      <c r="L32" s="14"/>
      <c r="M32" s="17"/>
      <c r="P32" s="1"/>
      <c r="Q32" s="1"/>
      <c r="R32" s="57"/>
      <c r="S32" s="1"/>
      <c r="T32" s="57"/>
    </row>
    <row r="33" spans="1:20" ht="12.75">
      <c r="A33" s="45">
        <v>32</v>
      </c>
      <c r="B33" s="58" t="s">
        <v>332</v>
      </c>
      <c r="C33" s="1"/>
      <c r="D33" s="9"/>
      <c r="E33" s="10"/>
      <c r="F33" s="9"/>
      <c r="G33" s="1"/>
      <c r="H33" s="9"/>
      <c r="I33" s="14"/>
      <c r="J33" s="10"/>
      <c r="K33" s="9"/>
      <c r="L33" s="14"/>
      <c r="M33" s="17"/>
      <c r="P33" s="1"/>
      <c r="Q33" s="1"/>
      <c r="R33" s="57"/>
      <c r="S33" s="1"/>
      <c r="T33" s="57"/>
    </row>
    <row r="34" spans="1:20" ht="12.75">
      <c r="A34" s="45"/>
      <c r="D34" s="9"/>
      <c r="E34" s="46"/>
      <c r="F34" s="9"/>
      <c r="G34" s="1"/>
      <c r="H34" s="9"/>
      <c r="I34" s="14"/>
      <c r="J34" s="10"/>
      <c r="K34" s="9"/>
      <c r="L34" s="14"/>
      <c r="M34" s="17"/>
      <c r="P34" s="1"/>
      <c r="Q34" s="1"/>
      <c r="R34" s="57"/>
      <c r="S34" s="1"/>
      <c r="T34" s="57"/>
    </row>
    <row r="35" spans="1:20" ht="12.75">
      <c r="A35" s="1"/>
      <c r="C35" s="1"/>
      <c r="D35" s="9"/>
      <c r="E35" s="10"/>
      <c r="F35" s="1"/>
      <c r="G35" s="1"/>
      <c r="H35" s="9"/>
      <c r="I35" s="14"/>
      <c r="J35" s="10"/>
      <c r="K35" s="9"/>
      <c r="M35" s="17"/>
      <c r="P35" s="1"/>
      <c r="Q35" s="1"/>
      <c r="R35" s="57"/>
      <c r="S35" s="1"/>
      <c r="T35" s="57"/>
    </row>
    <row r="36" spans="1:20" ht="12.75">
      <c r="A36" s="1"/>
      <c r="B36" s="2"/>
      <c r="C36" s="1"/>
      <c r="D36" s="9"/>
      <c r="E36" s="10"/>
      <c r="F36" s="1"/>
      <c r="G36" s="1"/>
      <c r="H36" s="9"/>
      <c r="I36" s="14"/>
      <c r="J36" s="10"/>
      <c r="K36" s="9"/>
      <c r="L36" s="19"/>
      <c r="M36" s="17"/>
      <c r="P36" s="1"/>
      <c r="Q36" s="1"/>
      <c r="R36" s="57"/>
      <c r="S36" s="1"/>
      <c r="T36" s="57"/>
    </row>
    <row r="37" spans="1:20" ht="12.75">
      <c r="A37" s="1"/>
      <c r="B37" s="20"/>
      <c r="C37" s="1"/>
      <c r="D37" s="9"/>
      <c r="E37" s="10"/>
      <c r="F37" s="1"/>
      <c r="G37" s="1"/>
      <c r="H37" s="9"/>
      <c r="I37" s="14"/>
      <c r="J37" s="10"/>
      <c r="K37" s="9"/>
      <c r="L37" s="19"/>
      <c r="M37" s="17"/>
      <c r="P37" s="1"/>
      <c r="Q37" s="1"/>
      <c r="R37" s="57"/>
      <c r="S37" s="1"/>
      <c r="T37" s="57"/>
    </row>
  </sheetData>
  <sheetProtection/>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T46"/>
  <sheetViews>
    <sheetView zoomScalePageLayoutView="0" workbookViewId="0" topLeftCell="A1">
      <selection activeCell="A1" sqref="A1"/>
    </sheetView>
  </sheetViews>
  <sheetFormatPr defaultColWidth="9.140625" defaultRowHeight="12.75"/>
  <cols>
    <col min="1" max="1" width="15.28125" style="0" customWidth="1"/>
    <col min="2" max="2" width="14.7109375" style="0" customWidth="1"/>
    <col min="3" max="3" width="5.140625" style="0" customWidth="1"/>
    <col min="4" max="4" width="4.7109375" style="0" customWidth="1"/>
    <col min="5" max="5" width="20.28125" style="0" customWidth="1"/>
    <col min="6" max="6" width="5.57421875" style="0" customWidth="1"/>
    <col min="7" max="7" width="14.7109375" style="0" customWidth="1"/>
    <col min="8" max="8" width="5.421875" style="0" customWidth="1"/>
    <col min="9" max="9" width="17.8515625" style="0" customWidth="1"/>
    <col min="10" max="10" width="5.421875" style="0" customWidth="1"/>
    <col min="11" max="11" width="5.7109375" style="0" customWidth="1"/>
    <col min="12" max="12" width="21.421875" style="0" customWidth="1"/>
    <col min="13" max="13" width="5.57421875" style="0" customWidth="1"/>
    <col min="14" max="14" width="10.8515625" style="0" customWidth="1"/>
    <col min="15" max="15" width="18.8515625" style="0" customWidth="1"/>
    <col min="16" max="16" width="4.8515625" style="0" customWidth="1"/>
    <col min="17" max="17" width="6.8515625" style="0" customWidth="1"/>
    <col min="18" max="18" width="21.140625" style="0" customWidth="1"/>
    <col min="19" max="19" width="21.00390625" style="0" customWidth="1"/>
    <col min="20" max="20" width="18.57421875" style="0" customWidth="1"/>
  </cols>
  <sheetData>
    <row r="1" spans="1:20" ht="99.75" customHeight="1">
      <c r="A1" s="22" t="s">
        <v>854</v>
      </c>
      <c r="B1" s="5" t="s">
        <v>834</v>
      </c>
      <c r="C1" s="32" t="s">
        <v>4</v>
      </c>
      <c r="D1" s="66"/>
      <c r="E1" s="13" t="s">
        <v>61</v>
      </c>
      <c r="F1" s="67"/>
      <c r="G1" s="68" t="s">
        <v>0</v>
      </c>
      <c r="H1" s="67"/>
      <c r="I1" s="13" t="s">
        <v>62</v>
      </c>
      <c r="J1" s="69" t="s">
        <v>4</v>
      </c>
      <c r="K1" s="67"/>
      <c r="L1" s="13" t="s">
        <v>63</v>
      </c>
      <c r="M1" s="69" t="s">
        <v>4</v>
      </c>
      <c r="N1" s="70" t="s">
        <v>64</v>
      </c>
      <c r="O1" s="5" t="s">
        <v>28</v>
      </c>
      <c r="P1" s="35" t="s">
        <v>2</v>
      </c>
      <c r="Q1" s="36" t="s">
        <v>3</v>
      </c>
      <c r="R1" s="97" t="s">
        <v>5</v>
      </c>
      <c r="S1" s="37" t="s">
        <v>65</v>
      </c>
      <c r="T1" s="37" t="s">
        <v>6</v>
      </c>
    </row>
    <row r="2" spans="1:20" ht="12.75">
      <c r="A2" s="45">
        <v>1</v>
      </c>
      <c r="B2" s="46" t="s">
        <v>383</v>
      </c>
      <c r="C2" s="59"/>
      <c r="D2" s="71"/>
      <c r="E2" s="46"/>
      <c r="F2" s="71"/>
      <c r="G2" s="46"/>
      <c r="H2" s="72">
        <v>1</v>
      </c>
      <c r="I2" s="73" t="s">
        <v>158</v>
      </c>
      <c r="J2" s="74"/>
      <c r="K2" s="75">
        <v>1</v>
      </c>
      <c r="L2" s="76" t="s">
        <v>365</v>
      </c>
      <c r="M2" s="77"/>
      <c r="N2" s="59">
        <f>C11+C27</f>
        <v>2</v>
      </c>
      <c r="O2" s="52">
        <v>26</v>
      </c>
      <c r="P2" s="78">
        <f>SUM(N2:O2)</f>
        <v>28</v>
      </c>
      <c r="Q2" s="79">
        <f>H2+K10</f>
        <v>10</v>
      </c>
      <c r="R2" s="29">
        <f>A38+K10</f>
        <v>46</v>
      </c>
      <c r="S2" s="80">
        <f>A38+H2+K10</f>
        <v>47</v>
      </c>
      <c r="T2" s="42">
        <v>20</v>
      </c>
    </row>
    <row r="3" spans="1:20" ht="12.75">
      <c r="A3" s="45">
        <v>2</v>
      </c>
      <c r="B3" s="46" t="s">
        <v>375</v>
      </c>
      <c r="C3" s="59"/>
      <c r="D3" s="71"/>
      <c r="E3" s="46"/>
      <c r="F3" s="71"/>
      <c r="G3" s="46"/>
      <c r="H3" s="72"/>
      <c r="I3" s="73"/>
      <c r="J3" s="81"/>
      <c r="K3" s="75">
        <v>2</v>
      </c>
      <c r="L3" s="76" t="s">
        <v>538</v>
      </c>
      <c r="M3" s="82"/>
      <c r="N3" s="59"/>
      <c r="O3" s="16"/>
      <c r="P3" s="62"/>
      <c r="Q3" s="62"/>
      <c r="R3" s="62"/>
      <c r="S3" s="62"/>
      <c r="T3" s="83"/>
    </row>
    <row r="4" spans="1:20" ht="12.75">
      <c r="A4" s="45">
        <v>3</v>
      </c>
      <c r="B4" s="55" t="s">
        <v>280</v>
      </c>
      <c r="C4" s="59"/>
      <c r="D4" s="71"/>
      <c r="E4" s="84"/>
      <c r="F4" s="71"/>
      <c r="G4" s="84"/>
      <c r="H4" s="72"/>
      <c r="I4" s="73"/>
      <c r="J4" s="81"/>
      <c r="K4" s="75">
        <v>3</v>
      </c>
      <c r="L4" s="42" t="s">
        <v>540</v>
      </c>
      <c r="M4" s="85"/>
      <c r="N4" s="59"/>
      <c r="O4" s="73"/>
      <c r="P4" s="1"/>
      <c r="Q4" s="52"/>
      <c r="R4" s="86"/>
      <c r="S4" s="62"/>
      <c r="T4" s="87"/>
    </row>
    <row r="5" spans="1:20" ht="12.75">
      <c r="A5" s="45">
        <v>4</v>
      </c>
      <c r="B5" s="55" t="s">
        <v>381</v>
      </c>
      <c r="C5" s="59"/>
      <c r="D5" s="71"/>
      <c r="E5" s="84"/>
      <c r="F5" s="71"/>
      <c r="G5" s="84"/>
      <c r="H5" s="72"/>
      <c r="I5" s="73"/>
      <c r="J5" s="88"/>
      <c r="K5" s="75">
        <v>4</v>
      </c>
      <c r="L5" s="42" t="s">
        <v>208</v>
      </c>
      <c r="M5" s="77"/>
      <c r="N5" s="62"/>
      <c r="O5" s="16"/>
      <c r="P5" s="62"/>
      <c r="Q5" s="62"/>
      <c r="R5" s="62"/>
      <c r="S5" s="62"/>
      <c r="T5" s="83"/>
    </row>
    <row r="6" spans="1:20" ht="12.75">
      <c r="A6" s="45">
        <v>5</v>
      </c>
      <c r="B6" s="55" t="s">
        <v>33</v>
      </c>
      <c r="C6" s="59"/>
      <c r="D6" s="71"/>
      <c r="E6" s="84"/>
      <c r="F6" s="71"/>
      <c r="G6" s="84"/>
      <c r="H6" s="72"/>
      <c r="I6" s="87"/>
      <c r="J6" s="81"/>
      <c r="K6" s="75">
        <v>5</v>
      </c>
      <c r="L6" s="42" t="s">
        <v>539</v>
      </c>
      <c r="M6" s="77"/>
      <c r="N6" s="62"/>
      <c r="O6" s="16"/>
      <c r="P6" s="62"/>
      <c r="Q6" s="62"/>
      <c r="R6" s="62"/>
      <c r="S6" s="39" t="s">
        <v>7</v>
      </c>
      <c r="T6" s="83"/>
    </row>
    <row r="7" spans="1:20" ht="12.75">
      <c r="A7" s="45">
        <v>6</v>
      </c>
      <c r="B7" s="89" t="s">
        <v>216</v>
      </c>
      <c r="C7" s="59"/>
      <c r="D7" s="71"/>
      <c r="E7" s="84"/>
      <c r="F7" s="71"/>
      <c r="G7" s="84"/>
      <c r="H7" s="72"/>
      <c r="I7" s="73"/>
      <c r="J7" s="81"/>
      <c r="K7" s="75">
        <v>6</v>
      </c>
      <c r="L7" s="42" t="s">
        <v>533</v>
      </c>
      <c r="M7" s="77"/>
      <c r="N7" s="62"/>
      <c r="O7" s="16"/>
      <c r="P7" s="62"/>
      <c r="Q7" s="62"/>
      <c r="R7" s="62"/>
      <c r="S7" s="63" t="s">
        <v>8</v>
      </c>
      <c r="T7" s="83"/>
    </row>
    <row r="8" spans="1:20" ht="12.75">
      <c r="A8" s="45">
        <v>7</v>
      </c>
      <c r="B8" s="84" t="s">
        <v>369</v>
      </c>
      <c r="C8" s="59"/>
      <c r="D8" s="71"/>
      <c r="E8" s="84"/>
      <c r="F8" s="71"/>
      <c r="G8" s="84"/>
      <c r="H8" s="72"/>
      <c r="I8" s="73"/>
      <c r="J8" s="81"/>
      <c r="K8" s="75">
        <v>7</v>
      </c>
      <c r="L8" s="42" t="s">
        <v>536</v>
      </c>
      <c r="M8" s="77"/>
      <c r="N8" s="62"/>
      <c r="O8" s="16"/>
      <c r="P8" s="62"/>
      <c r="Q8" s="62"/>
      <c r="R8" s="62"/>
      <c r="S8" s="40" t="s">
        <v>9</v>
      </c>
      <c r="T8" s="83"/>
    </row>
    <row r="9" spans="1:20" ht="12.75">
      <c r="A9" s="45">
        <v>8</v>
      </c>
      <c r="B9" s="84" t="s">
        <v>372</v>
      </c>
      <c r="C9" s="59"/>
      <c r="D9" s="71"/>
      <c r="E9" s="84"/>
      <c r="F9" s="71"/>
      <c r="G9" s="84"/>
      <c r="H9" s="75"/>
      <c r="I9" s="16"/>
      <c r="J9" s="81"/>
      <c r="K9" s="75">
        <v>8</v>
      </c>
      <c r="L9" s="42" t="s">
        <v>537</v>
      </c>
      <c r="M9" s="77"/>
      <c r="N9" s="62"/>
      <c r="O9" s="16"/>
      <c r="P9" s="62"/>
      <c r="Q9" s="62"/>
      <c r="S9" s="1"/>
      <c r="T9" s="83"/>
    </row>
    <row r="10" spans="1:20" ht="12.75">
      <c r="A10" s="45">
        <v>9</v>
      </c>
      <c r="B10" t="s">
        <v>188</v>
      </c>
      <c r="D10" s="71"/>
      <c r="E10" s="84"/>
      <c r="F10" s="71"/>
      <c r="G10" s="84"/>
      <c r="H10" s="75"/>
      <c r="I10" s="16"/>
      <c r="J10" s="81"/>
      <c r="K10" s="75">
        <v>9</v>
      </c>
      <c r="L10" s="42" t="s">
        <v>532</v>
      </c>
      <c r="M10" s="77"/>
      <c r="N10" s="62"/>
      <c r="O10" s="16"/>
      <c r="P10" s="62"/>
      <c r="Q10" s="62"/>
      <c r="S10" s="1"/>
      <c r="T10" s="83"/>
    </row>
    <row r="11" spans="1:20" ht="12.75">
      <c r="A11" s="45">
        <v>10</v>
      </c>
      <c r="B11" s="84" t="s">
        <v>377</v>
      </c>
      <c r="C11" s="59">
        <v>1</v>
      </c>
      <c r="D11" s="71"/>
      <c r="E11" s="84"/>
      <c r="F11" s="71"/>
      <c r="G11" s="84"/>
      <c r="H11" s="75"/>
      <c r="I11" s="16"/>
      <c r="J11" s="81"/>
      <c r="K11" s="75"/>
      <c r="L11" s="87"/>
      <c r="M11" s="77"/>
      <c r="N11" s="62"/>
      <c r="O11" s="16"/>
      <c r="P11" s="62"/>
      <c r="Q11" s="62"/>
      <c r="S11" s="1"/>
      <c r="T11" s="83"/>
    </row>
    <row r="12" spans="1:20" ht="12.75">
      <c r="A12" s="45">
        <v>11</v>
      </c>
      <c r="B12" s="84" t="s">
        <v>378</v>
      </c>
      <c r="C12" s="59"/>
      <c r="D12" s="71"/>
      <c r="E12" s="84"/>
      <c r="F12" s="71"/>
      <c r="G12" s="84"/>
      <c r="H12" s="75"/>
      <c r="I12" s="16"/>
      <c r="J12" s="81"/>
      <c r="K12" s="75"/>
      <c r="L12" s="87"/>
      <c r="M12" s="77"/>
      <c r="N12" s="62"/>
      <c r="O12" s="16"/>
      <c r="P12" s="62"/>
      <c r="Q12" s="62"/>
      <c r="R12" s="16"/>
      <c r="S12" s="62"/>
      <c r="T12" s="83"/>
    </row>
    <row r="13" spans="1:20" ht="12.75">
      <c r="A13" s="45">
        <v>12</v>
      </c>
      <c r="B13" s="84" t="s">
        <v>380</v>
      </c>
      <c r="C13" s="59"/>
      <c r="D13" s="71"/>
      <c r="E13" s="73"/>
      <c r="F13" s="71"/>
      <c r="G13" s="84"/>
      <c r="H13" s="75"/>
      <c r="I13" s="16"/>
      <c r="J13" s="81"/>
      <c r="K13" s="75"/>
      <c r="L13" s="73"/>
      <c r="M13" s="77"/>
      <c r="N13" s="62"/>
      <c r="O13" s="16"/>
      <c r="P13" s="62"/>
      <c r="Q13" s="62"/>
      <c r="R13" s="16"/>
      <c r="S13" s="62"/>
      <c r="T13" s="83"/>
    </row>
    <row r="14" spans="1:20" ht="12.75">
      <c r="A14" s="45">
        <v>13</v>
      </c>
      <c r="B14" s="55" t="s">
        <v>281</v>
      </c>
      <c r="C14" s="59"/>
      <c r="D14" s="71"/>
      <c r="E14" s="84"/>
      <c r="F14" s="71"/>
      <c r="G14" s="84"/>
      <c r="H14" s="75"/>
      <c r="I14" s="16"/>
      <c r="J14" s="81"/>
      <c r="K14" s="75"/>
      <c r="L14" s="87"/>
      <c r="M14" s="81"/>
      <c r="N14" s="62"/>
      <c r="O14" s="16"/>
      <c r="P14" s="62"/>
      <c r="Q14" s="62"/>
      <c r="R14" s="16"/>
      <c r="S14" s="62"/>
      <c r="T14" s="83"/>
    </row>
    <row r="15" spans="1:20" ht="12.75">
      <c r="A15" s="45">
        <v>14</v>
      </c>
      <c r="B15" s="84" t="s">
        <v>385</v>
      </c>
      <c r="C15" s="59"/>
      <c r="D15" s="71"/>
      <c r="E15" s="84"/>
      <c r="F15" s="71"/>
      <c r="G15" s="84"/>
      <c r="H15" s="75"/>
      <c r="I15" s="16"/>
      <c r="J15" s="81"/>
      <c r="K15" s="75"/>
      <c r="L15" s="73"/>
      <c r="M15" s="77"/>
      <c r="N15" s="16"/>
      <c r="O15" s="16"/>
      <c r="P15" s="62"/>
      <c r="Q15" s="62"/>
      <c r="R15" s="16"/>
      <c r="S15" s="62"/>
      <c r="T15" s="83"/>
    </row>
    <row r="16" spans="1:20" ht="12.75">
      <c r="A16" s="45">
        <v>15</v>
      </c>
      <c r="B16" s="55" t="s">
        <v>382</v>
      </c>
      <c r="C16" s="59"/>
      <c r="D16" s="71"/>
      <c r="E16" s="84"/>
      <c r="F16" s="71"/>
      <c r="G16" s="84"/>
      <c r="H16" s="75"/>
      <c r="I16" s="16"/>
      <c r="J16" s="81"/>
      <c r="K16" s="75"/>
      <c r="L16" s="73"/>
      <c r="M16" s="81"/>
      <c r="N16" s="16"/>
      <c r="O16" s="16"/>
      <c r="P16" s="62"/>
      <c r="Q16" s="62"/>
      <c r="R16" s="16"/>
      <c r="S16" s="62"/>
      <c r="T16" s="83"/>
    </row>
    <row r="17" spans="1:20" ht="12.75">
      <c r="A17" s="45">
        <v>16</v>
      </c>
      <c r="B17" s="84" t="s">
        <v>366</v>
      </c>
      <c r="C17" s="59"/>
      <c r="D17" s="71"/>
      <c r="E17" s="84"/>
      <c r="F17" s="71"/>
      <c r="G17" s="84"/>
      <c r="H17" s="75"/>
      <c r="I17" s="16"/>
      <c r="J17" s="81"/>
      <c r="K17" s="75"/>
      <c r="L17" s="16"/>
      <c r="M17" s="82"/>
      <c r="N17" s="16"/>
      <c r="O17" s="16"/>
      <c r="P17" s="62"/>
      <c r="Q17" s="62"/>
      <c r="R17" s="73"/>
      <c r="S17" s="62"/>
      <c r="T17" s="83"/>
    </row>
    <row r="18" spans="1:20" ht="12.75">
      <c r="A18" s="45">
        <v>17</v>
      </c>
      <c r="B18" s="84" t="s">
        <v>66</v>
      </c>
      <c r="C18" s="59"/>
      <c r="D18" s="71"/>
      <c r="E18" s="84"/>
      <c r="F18" s="71"/>
      <c r="G18" s="84"/>
      <c r="H18" s="75"/>
      <c r="I18" s="16"/>
      <c r="J18" s="81"/>
      <c r="K18" s="75"/>
      <c r="L18" s="16"/>
      <c r="M18" s="81"/>
      <c r="N18" s="16"/>
      <c r="O18" s="90"/>
      <c r="P18" s="62"/>
      <c r="Q18" s="62"/>
      <c r="R18" s="73"/>
      <c r="S18" s="62"/>
      <c r="T18" s="83"/>
    </row>
    <row r="19" spans="1:20" ht="12.75">
      <c r="A19" s="45">
        <v>18</v>
      </c>
      <c r="B19" s="89" t="s">
        <v>370</v>
      </c>
      <c r="C19" s="59"/>
      <c r="D19" s="71"/>
      <c r="E19" s="91"/>
      <c r="F19" s="75"/>
      <c r="H19" s="75"/>
      <c r="I19" s="16"/>
      <c r="J19" s="81"/>
      <c r="K19" s="75"/>
      <c r="L19" s="16"/>
      <c r="M19" s="82"/>
      <c r="N19" s="16"/>
      <c r="O19" s="90"/>
      <c r="P19" s="62"/>
      <c r="Q19" s="62"/>
      <c r="R19" s="73"/>
      <c r="S19" s="62"/>
      <c r="T19" s="83"/>
    </row>
    <row r="20" spans="1:20" ht="12.75">
      <c r="A20" s="45">
        <v>19</v>
      </c>
      <c r="B20" s="84" t="s">
        <v>371</v>
      </c>
      <c r="C20" s="59"/>
      <c r="D20" s="71"/>
      <c r="E20" s="73"/>
      <c r="F20" s="75"/>
      <c r="G20" s="77"/>
      <c r="H20" s="75"/>
      <c r="I20" s="16"/>
      <c r="J20" s="77"/>
      <c r="K20" s="75"/>
      <c r="L20" s="16"/>
      <c r="M20" s="81"/>
      <c r="N20" s="16"/>
      <c r="O20" s="90"/>
      <c r="P20" s="62"/>
      <c r="Q20" s="62"/>
      <c r="R20" s="73"/>
      <c r="S20" s="62"/>
      <c r="T20" s="83"/>
    </row>
    <row r="21" spans="1:20" ht="12.75">
      <c r="A21" s="45">
        <v>20</v>
      </c>
      <c r="B21" s="84" t="s">
        <v>227</v>
      </c>
      <c r="C21" s="59"/>
      <c r="D21" s="71"/>
      <c r="E21" s="73"/>
      <c r="F21" s="75"/>
      <c r="G21" s="77"/>
      <c r="H21" s="75"/>
      <c r="I21" s="16"/>
      <c r="J21" s="77"/>
      <c r="K21" s="75"/>
      <c r="L21" s="16"/>
      <c r="M21" s="81"/>
      <c r="N21" s="16"/>
      <c r="O21" s="90"/>
      <c r="P21" s="62"/>
      <c r="Q21" s="62"/>
      <c r="R21" s="73"/>
      <c r="S21" s="62"/>
      <c r="T21" s="83"/>
    </row>
    <row r="22" spans="1:20" ht="12.75">
      <c r="A22" s="45">
        <v>21</v>
      </c>
      <c r="B22" s="55" t="s">
        <v>384</v>
      </c>
      <c r="C22" s="59"/>
      <c r="D22" s="71"/>
      <c r="E22" s="92"/>
      <c r="F22" s="62"/>
      <c r="G22" s="16"/>
      <c r="H22" s="75"/>
      <c r="I22" s="16"/>
      <c r="J22" s="77"/>
      <c r="K22" s="75"/>
      <c r="L22" s="16"/>
      <c r="M22" s="81"/>
      <c r="N22" s="16"/>
      <c r="O22" s="90"/>
      <c r="P22" s="62"/>
      <c r="Q22" s="62"/>
      <c r="R22" s="73"/>
      <c r="S22" s="62"/>
      <c r="T22" s="83"/>
    </row>
    <row r="23" spans="1:20" ht="12.75">
      <c r="A23" s="45">
        <v>22</v>
      </c>
      <c r="B23" s="89" t="s">
        <v>376</v>
      </c>
      <c r="C23" s="59"/>
      <c r="D23" s="71"/>
      <c r="E23" s="92"/>
      <c r="F23" s="62"/>
      <c r="G23" s="16"/>
      <c r="H23" s="75"/>
      <c r="I23" s="16"/>
      <c r="J23" s="77"/>
      <c r="K23" s="75"/>
      <c r="L23" s="16"/>
      <c r="M23" s="81"/>
      <c r="N23" s="16"/>
      <c r="O23" s="90"/>
      <c r="P23" s="62"/>
      <c r="Q23" s="62"/>
      <c r="R23" s="73"/>
      <c r="S23" s="62"/>
      <c r="T23" s="83"/>
    </row>
    <row r="24" spans="1:20" ht="12.75">
      <c r="A24" s="45">
        <v>23</v>
      </c>
      <c r="B24" s="55" t="s">
        <v>350</v>
      </c>
      <c r="C24" s="59"/>
      <c r="D24" s="71"/>
      <c r="E24" s="92"/>
      <c r="F24" s="62"/>
      <c r="G24" s="16"/>
      <c r="H24" s="75"/>
      <c r="I24" s="16"/>
      <c r="J24" s="77"/>
      <c r="K24" s="75"/>
      <c r="L24" s="16"/>
      <c r="M24" s="81"/>
      <c r="N24" s="16"/>
      <c r="O24" s="90"/>
      <c r="P24" s="62"/>
      <c r="Q24" s="62"/>
      <c r="R24" s="73"/>
      <c r="S24" s="62"/>
      <c r="T24" s="83"/>
    </row>
    <row r="25" spans="1:20" ht="12.75">
      <c r="A25" s="45">
        <v>24</v>
      </c>
      <c r="B25" s="55" t="s">
        <v>351</v>
      </c>
      <c r="C25" s="59"/>
      <c r="D25" s="71"/>
      <c r="E25" s="34"/>
      <c r="F25" s="62"/>
      <c r="G25" s="16"/>
      <c r="H25" s="75"/>
      <c r="I25" s="16"/>
      <c r="J25" s="77"/>
      <c r="K25" s="75"/>
      <c r="L25" s="16"/>
      <c r="M25" s="81"/>
      <c r="N25" s="16"/>
      <c r="O25" s="16"/>
      <c r="P25" s="62"/>
      <c r="Q25" s="62"/>
      <c r="R25" s="73"/>
      <c r="S25" s="62"/>
      <c r="T25" s="83"/>
    </row>
    <row r="26" spans="1:20" ht="12.75">
      <c r="A26" s="45">
        <v>25</v>
      </c>
      <c r="B26" s="84" t="s">
        <v>232</v>
      </c>
      <c r="C26" s="59"/>
      <c r="D26" s="71"/>
      <c r="E26" s="92"/>
      <c r="F26" s="62"/>
      <c r="G26" s="16"/>
      <c r="H26" s="75"/>
      <c r="I26" s="16"/>
      <c r="J26" s="77"/>
      <c r="K26" s="75"/>
      <c r="L26" s="16"/>
      <c r="M26" s="81"/>
      <c r="N26" s="16"/>
      <c r="O26" s="16"/>
      <c r="P26" s="62"/>
      <c r="Q26" s="62"/>
      <c r="R26" s="83"/>
      <c r="S26" s="62"/>
      <c r="T26" s="83"/>
    </row>
    <row r="27" spans="1:20" ht="12.75">
      <c r="A27" s="45">
        <v>26</v>
      </c>
      <c r="B27" s="84" t="s">
        <v>165</v>
      </c>
      <c r="C27" s="59">
        <v>1</v>
      </c>
      <c r="D27" s="71"/>
      <c r="E27" s="92"/>
      <c r="F27" s="62"/>
      <c r="G27" s="16"/>
      <c r="H27" s="75"/>
      <c r="I27" s="16"/>
      <c r="J27" s="77"/>
      <c r="K27" s="75"/>
      <c r="L27" s="16"/>
      <c r="M27" s="81"/>
      <c r="N27" s="16"/>
      <c r="O27" s="16"/>
      <c r="P27" s="62"/>
      <c r="Q27" s="62"/>
      <c r="R27" s="83"/>
      <c r="S27" s="62"/>
      <c r="T27" s="83"/>
    </row>
    <row r="28" spans="1:20" ht="15">
      <c r="A28" s="45">
        <v>27</v>
      </c>
      <c r="B28" s="84" t="s">
        <v>374</v>
      </c>
      <c r="C28" s="59"/>
      <c r="D28" s="71"/>
      <c r="E28" s="92"/>
      <c r="F28" s="62"/>
      <c r="G28" s="16"/>
      <c r="H28" s="75"/>
      <c r="I28" s="16"/>
      <c r="J28" s="77"/>
      <c r="K28" s="75"/>
      <c r="L28" s="43" t="s">
        <v>68</v>
      </c>
      <c r="M28" s="81"/>
      <c r="N28" s="16"/>
      <c r="O28" s="16"/>
      <c r="P28" s="62"/>
      <c r="Q28" s="62"/>
      <c r="R28" s="83"/>
      <c r="S28" s="62"/>
      <c r="T28" s="83"/>
    </row>
    <row r="29" spans="1:20" ht="12.75">
      <c r="A29" s="45">
        <v>28</v>
      </c>
      <c r="B29" s="84" t="s">
        <v>67</v>
      </c>
      <c r="C29" s="59"/>
      <c r="D29" s="71"/>
      <c r="E29" s="92"/>
      <c r="F29" s="62"/>
      <c r="G29" s="16"/>
      <c r="H29" s="75"/>
      <c r="I29" s="16"/>
      <c r="J29" s="77"/>
      <c r="K29" s="75"/>
      <c r="L29" s="16"/>
      <c r="M29" s="81"/>
      <c r="N29" s="16"/>
      <c r="O29" s="16"/>
      <c r="P29" s="62"/>
      <c r="Q29" s="62"/>
      <c r="R29" s="83"/>
      <c r="S29" s="62"/>
      <c r="T29" s="83"/>
    </row>
    <row r="30" spans="1:20" ht="12.75">
      <c r="A30" s="45">
        <v>29</v>
      </c>
      <c r="B30" s="84" t="s">
        <v>237</v>
      </c>
      <c r="C30" s="59"/>
      <c r="D30" s="71"/>
      <c r="E30" s="92"/>
      <c r="F30" s="62"/>
      <c r="G30" s="62"/>
      <c r="H30" s="75"/>
      <c r="I30" s="16"/>
      <c r="J30" s="77"/>
      <c r="K30" s="75"/>
      <c r="L30" s="16"/>
      <c r="M30" s="81"/>
      <c r="N30" s="16"/>
      <c r="O30" s="16"/>
      <c r="P30" s="62"/>
      <c r="Q30" s="62"/>
      <c r="R30" s="83"/>
      <c r="S30" s="62"/>
      <c r="T30" s="83"/>
    </row>
    <row r="31" spans="1:20" ht="12.75">
      <c r="A31" s="45">
        <v>30</v>
      </c>
      <c r="B31" s="89" t="s">
        <v>368</v>
      </c>
      <c r="C31" s="62"/>
      <c r="D31" s="93"/>
      <c r="E31" s="94"/>
      <c r="F31" s="62"/>
      <c r="G31" s="16"/>
      <c r="H31" s="75"/>
      <c r="I31" s="16"/>
      <c r="J31" s="77"/>
      <c r="K31" s="75"/>
      <c r="L31" s="16"/>
      <c r="M31" s="81"/>
      <c r="N31" s="16"/>
      <c r="O31" s="16"/>
      <c r="P31" s="62"/>
      <c r="Q31" s="62"/>
      <c r="R31" s="83"/>
      <c r="S31" s="62"/>
      <c r="T31" s="83"/>
    </row>
    <row r="32" spans="1:20" ht="12.75">
      <c r="A32" s="45">
        <v>31</v>
      </c>
      <c r="B32" s="55" t="s">
        <v>240</v>
      </c>
      <c r="C32" s="59"/>
      <c r="D32" s="93"/>
      <c r="E32" s="94"/>
      <c r="F32" s="62"/>
      <c r="G32" s="62"/>
      <c r="H32" s="75"/>
      <c r="I32" s="16"/>
      <c r="J32" s="77"/>
      <c r="K32" s="75"/>
      <c r="L32" s="16"/>
      <c r="M32" s="81"/>
      <c r="N32" s="16"/>
      <c r="O32" s="16"/>
      <c r="P32" s="62"/>
      <c r="Q32" s="62"/>
      <c r="R32" s="83"/>
      <c r="S32" s="62"/>
      <c r="T32" s="83"/>
    </row>
    <row r="33" spans="1:20" ht="12.75">
      <c r="A33" s="45">
        <v>32</v>
      </c>
      <c r="B33" s="55" t="s">
        <v>242</v>
      </c>
      <c r="C33" s="59"/>
      <c r="D33" s="93"/>
      <c r="E33" s="94"/>
      <c r="F33" s="62"/>
      <c r="G33" s="62"/>
      <c r="H33" s="75"/>
      <c r="I33" s="16"/>
      <c r="J33" s="77"/>
      <c r="K33" s="75"/>
      <c r="L33" s="16"/>
      <c r="M33" s="81"/>
      <c r="N33" s="16"/>
      <c r="O33" s="16"/>
      <c r="P33" s="62"/>
      <c r="Q33" s="62"/>
      <c r="R33" s="83"/>
      <c r="S33" s="62"/>
      <c r="T33" s="83"/>
    </row>
    <row r="34" spans="1:20" ht="12.75">
      <c r="A34" s="45">
        <v>33</v>
      </c>
      <c r="B34" s="84" t="s">
        <v>367</v>
      </c>
      <c r="C34" s="62"/>
      <c r="D34" s="93"/>
      <c r="E34" s="92"/>
      <c r="F34" s="62"/>
      <c r="G34" s="62"/>
      <c r="H34" s="75"/>
      <c r="I34" s="16"/>
      <c r="J34" s="77"/>
      <c r="K34" s="75"/>
      <c r="L34" s="16"/>
      <c r="M34" s="81"/>
      <c r="N34" s="16"/>
      <c r="O34" s="16"/>
      <c r="P34" s="62"/>
      <c r="Q34" s="62"/>
      <c r="R34" s="83"/>
      <c r="S34" s="62"/>
      <c r="T34" s="83"/>
    </row>
    <row r="35" spans="1:20" ht="12.75">
      <c r="A35" s="45">
        <v>34</v>
      </c>
      <c r="B35" s="89" t="s">
        <v>245</v>
      </c>
      <c r="C35" s="1"/>
      <c r="D35" s="9"/>
      <c r="E35" s="10"/>
      <c r="F35" s="1"/>
      <c r="G35" s="1"/>
      <c r="H35" s="9"/>
      <c r="I35" s="14"/>
      <c r="J35" s="10"/>
      <c r="K35" s="9"/>
      <c r="L35" s="14"/>
      <c r="M35" s="17"/>
      <c r="P35" s="1"/>
      <c r="Q35" s="1"/>
      <c r="R35" s="57"/>
      <c r="S35" s="1"/>
      <c r="T35" s="57"/>
    </row>
    <row r="36" spans="1:20" ht="12.75">
      <c r="A36" s="45">
        <v>35</v>
      </c>
      <c r="B36" s="84" t="s">
        <v>379</v>
      </c>
      <c r="C36" s="1"/>
      <c r="D36" s="9"/>
      <c r="E36" s="10"/>
      <c r="F36" s="1"/>
      <c r="G36" s="1"/>
      <c r="H36" s="9"/>
      <c r="I36" s="14"/>
      <c r="J36" s="10"/>
      <c r="K36" s="9"/>
      <c r="L36" s="19"/>
      <c r="M36" s="17"/>
      <c r="P36" s="1"/>
      <c r="Q36" s="1"/>
      <c r="R36" s="57"/>
      <c r="S36" s="1"/>
      <c r="T36" s="57"/>
    </row>
    <row r="37" spans="1:20" ht="12.75">
      <c r="A37" s="45">
        <v>36</v>
      </c>
      <c r="B37" s="89" t="s">
        <v>373</v>
      </c>
      <c r="D37" s="9"/>
      <c r="E37" s="34"/>
      <c r="F37" s="1"/>
      <c r="G37" s="1"/>
      <c r="H37" s="9"/>
      <c r="I37" s="14"/>
      <c r="J37" s="10"/>
      <c r="K37" s="9"/>
      <c r="L37" s="19"/>
      <c r="M37" s="17"/>
      <c r="P37" s="1"/>
      <c r="Q37" s="1"/>
      <c r="R37" s="57"/>
      <c r="S37" s="1"/>
      <c r="T37" s="57"/>
    </row>
    <row r="38" spans="1:20" ht="12.75">
      <c r="A38" s="45">
        <v>37</v>
      </c>
      <c r="B38" s="55" t="s">
        <v>352</v>
      </c>
      <c r="C38" s="1"/>
      <c r="D38" s="9"/>
      <c r="E38" s="10"/>
      <c r="F38" s="1"/>
      <c r="H38" s="9"/>
      <c r="I38" s="14"/>
      <c r="J38" s="17"/>
      <c r="K38" s="9"/>
      <c r="L38" s="14"/>
      <c r="M38" s="17"/>
      <c r="P38" s="1"/>
      <c r="Q38" s="1"/>
      <c r="R38" s="57"/>
      <c r="S38" s="1"/>
      <c r="T38" s="57"/>
    </row>
    <row r="39" spans="1:20" ht="12.75">
      <c r="A39" s="45"/>
      <c r="C39" s="1"/>
      <c r="D39" s="9"/>
      <c r="E39" s="10"/>
      <c r="F39" s="1"/>
      <c r="H39" s="9"/>
      <c r="I39" s="14"/>
      <c r="J39" s="10"/>
      <c r="K39" s="9"/>
      <c r="L39" s="14"/>
      <c r="M39" s="17"/>
      <c r="N39" s="1"/>
      <c r="P39" s="1"/>
      <c r="Q39" s="1"/>
      <c r="R39" s="57"/>
      <c r="S39" s="1"/>
      <c r="T39" s="57"/>
    </row>
    <row r="40" spans="2:20" ht="12.75">
      <c r="B40" s="14"/>
      <c r="C40" s="1"/>
      <c r="D40" s="11"/>
      <c r="E40" s="10"/>
      <c r="F40" s="1"/>
      <c r="H40" s="9"/>
      <c r="I40" s="14"/>
      <c r="J40" s="10"/>
      <c r="K40" s="9"/>
      <c r="M40" s="17"/>
      <c r="N40" s="1"/>
      <c r="P40" s="1"/>
      <c r="Q40" s="1"/>
      <c r="R40" s="57"/>
      <c r="S40" s="1"/>
      <c r="T40" s="57"/>
    </row>
    <row r="41" spans="2:20" ht="12.75">
      <c r="B41" s="14"/>
      <c r="C41" s="1"/>
      <c r="D41" s="11"/>
      <c r="E41" s="10"/>
      <c r="F41" s="1"/>
      <c r="H41" s="9"/>
      <c r="I41" s="14"/>
      <c r="J41" s="10"/>
      <c r="K41" s="9"/>
      <c r="L41" s="14"/>
      <c r="M41" s="17"/>
      <c r="N41" s="1"/>
      <c r="P41" s="1"/>
      <c r="Q41" s="1"/>
      <c r="R41" s="57"/>
      <c r="S41" s="1"/>
      <c r="T41" s="57"/>
    </row>
    <row r="42" spans="3:20" ht="12.75">
      <c r="C42" s="1"/>
      <c r="D42" s="95"/>
      <c r="E42" s="96"/>
      <c r="F42" s="1"/>
      <c r="H42" s="9"/>
      <c r="I42" s="14"/>
      <c r="J42" s="10"/>
      <c r="K42" s="9"/>
      <c r="L42" s="14"/>
      <c r="M42" s="17"/>
      <c r="N42" s="1"/>
      <c r="P42" s="1"/>
      <c r="Q42" s="1"/>
      <c r="R42" s="57"/>
      <c r="S42" s="1"/>
      <c r="T42" s="57"/>
    </row>
    <row r="43" spans="3:20" ht="12.75">
      <c r="C43" s="1"/>
      <c r="D43" s="23"/>
      <c r="F43" s="1"/>
      <c r="J43" s="1"/>
      <c r="N43" s="1"/>
      <c r="P43" s="1"/>
      <c r="Q43" s="1"/>
      <c r="R43" s="57"/>
      <c r="S43" s="1"/>
      <c r="T43" s="57"/>
    </row>
    <row r="44" spans="3:20" ht="12.75">
      <c r="C44" s="1"/>
      <c r="F44" s="1"/>
      <c r="J44" s="1"/>
      <c r="N44" s="1"/>
      <c r="P44" s="1"/>
      <c r="Q44" s="1"/>
      <c r="R44" s="57"/>
      <c r="S44" s="1"/>
      <c r="T44" s="57"/>
    </row>
    <row r="45" spans="3:20" ht="12.75">
      <c r="C45" s="1"/>
      <c r="F45" s="1"/>
      <c r="J45" s="1"/>
      <c r="N45" s="1"/>
      <c r="P45" s="1"/>
      <c r="Q45" s="1"/>
      <c r="R45" s="57"/>
      <c r="S45" s="1"/>
      <c r="T45" s="57"/>
    </row>
    <row r="46" spans="3:20" ht="12.75">
      <c r="C46" s="1"/>
      <c r="F46" s="1"/>
      <c r="J46" s="1"/>
      <c r="N46" s="1"/>
      <c r="P46" s="1"/>
      <c r="Q46" s="1"/>
      <c r="S46" s="1"/>
      <c r="T46" s="57"/>
    </row>
  </sheetData>
  <sheetProtection/>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A1:T35"/>
  <sheetViews>
    <sheetView zoomScalePageLayoutView="0" workbookViewId="0" topLeftCell="A1">
      <selection activeCell="F42" sqref="F42"/>
    </sheetView>
  </sheetViews>
  <sheetFormatPr defaultColWidth="9.140625" defaultRowHeight="12.75"/>
  <cols>
    <col min="1" max="1" width="15.57421875" style="0" customWidth="1"/>
    <col min="2" max="2" width="15.8515625" style="0" customWidth="1"/>
    <col min="3" max="3" width="4.00390625" style="0" customWidth="1"/>
    <col min="4" max="4" width="5.7109375" style="0" customWidth="1"/>
    <col min="5" max="5" width="12.140625" style="0" customWidth="1"/>
    <col min="6" max="6" width="6.00390625" style="0" customWidth="1"/>
    <col min="7" max="7" width="13.421875" style="0" customWidth="1"/>
    <col min="8" max="8" width="6.421875" style="0" customWidth="1"/>
    <col min="9" max="9" width="20.57421875" style="0" customWidth="1"/>
    <col min="10" max="10" width="5.421875" style="0" customWidth="1"/>
    <col min="11" max="11" width="6.28125" style="0" customWidth="1"/>
    <col min="12" max="12" width="26.8515625" style="0" customWidth="1"/>
    <col min="13" max="13" width="5.57421875" style="0" customWidth="1"/>
    <col min="14" max="14" width="9.28125" style="0" customWidth="1"/>
    <col min="15" max="15" width="16.140625" style="0" customWidth="1"/>
    <col min="16" max="16" width="3.8515625" style="0" customWidth="1"/>
    <col min="17" max="17" width="7.421875" style="0" customWidth="1"/>
    <col min="18" max="18" width="23.57421875" style="0" customWidth="1"/>
    <col min="19" max="19" width="22.00390625" style="0" customWidth="1"/>
    <col min="20" max="20" width="21.8515625" style="0" customWidth="1"/>
  </cols>
  <sheetData>
    <row r="1" spans="1:20" ht="90" customHeight="1">
      <c r="A1" s="22" t="s">
        <v>855</v>
      </c>
      <c r="B1" s="5" t="s">
        <v>835</v>
      </c>
      <c r="C1" s="32" t="s">
        <v>4</v>
      </c>
      <c r="D1" s="7"/>
      <c r="E1" s="8" t="s">
        <v>69</v>
      </c>
      <c r="F1" s="4"/>
      <c r="G1" s="5" t="s">
        <v>0</v>
      </c>
      <c r="H1" s="7"/>
      <c r="I1" s="13" t="s">
        <v>70</v>
      </c>
      <c r="J1" s="32" t="s">
        <v>4</v>
      </c>
      <c r="K1" s="7"/>
      <c r="L1" s="13" t="s">
        <v>71</v>
      </c>
      <c r="M1" s="33" t="s">
        <v>4</v>
      </c>
      <c r="N1" s="21" t="s">
        <v>575</v>
      </c>
      <c r="O1" s="26" t="s">
        <v>1</v>
      </c>
      <c r="P1" s="35" t="s">
        <v>2</v>
      </c>
      <c r="Q1" s="36" t="s">
        <v>3</v>
      </c>
      <c r="R1" s="97" t="s">
        <v>5</v>
      </c>
      <c r="S1" s="97" t="s">
        <v>73</v>
      </c>
      <c r="T1" s="37" t="s">
        <v>6</v>
      </c>
    </row>
    <row r="2" spans="1:20" ht="12.75">
      <c r="A2" s="1">
        <v>1</v>
      </c>
      <c r="B2" s="61" t="s">
        <v>392</v>
      </c>
      <c r="C2" s="30"/>
      <c r="D2" s="9"/>
      <c r="E2" s="10"/>
      <c r="F2" s="1"/>
      <c r="G2" s="2"/>
      <c r="H2" s="9">
        <v>1</v>
      </c>
      <c r="I2" s="73" t="s">
        <v>357</v>
      </c>
      <c r="J2" s="30"/>
      <c r="K2" s="9">
        <v>1</v>
      </c>
      <c r="L2" s="73" t="s">
        <v>411</v>
      </c>
      <c r="M2" s="18"/>
      <c r="N2" s="6">
        <f>C15+C16+C19+C24+M14</f>
        <v>5</v>
      </c>
      <c r="O2" s="38">
        <v>10</v>
      </c>
      <c r="P2" s="4">
        <f>SUM(N2:O2)</f>
        <v>15</v>
      </c>
      <c r="Q2" s="4">
        <f>H7+K15</f>
        <v>20</v>
      </c>
      <c r="R2" s="29">
        <f>A33+K15</f>
        <v>46</v>
      </c>
      <c r="S2" s="28">
        <f>A33+H7+K15</f>
        <v>52</v>
      </c>
      <c r="T2" s="42">
        <v>1</v>
      </c>
    </row>
    <row r="3" spans="1:19" ht="12.75">
      <c r="A3" s="1">
        <v>2</v>
      </c>
      <c r="B3" s="2" t="s">
        <v>405</v>
      </c>
      <c r="C3" s="30"/>
      <c r="D3" s="9"/>
      <c r="E3" s="10"/>
      <c r="F3" s="1"/>
      <c r="G3" s="2"/>
      <c r="H3" s="9">
        <v>2</v>
      </c>
      <c r="I3" s="61" t="s">
        <v>410</v>
      </c>
      <c r="J3" s="30"/>
      <c r="K3" s="9">
        <v>2</v>
      </c>
      <c r="L3" s="73" t="s">
        <v>415</v>
      </c>
      <c r="M3" s="12"/>
      <c r="O3" s="1"/>
      <c r="P3" s="1"/>
      <c r="Q3" s="1"/>
      <c r="R3" s="1"/>
      <c r="S3" s="1"/>
    </row>
    <row r="4" spans="1:20" ht="12.75">
      <c r="A4" s="1">
        <v>3</v>
      </c>
      <c r="B4" s="61" t="s">
        <v>390</v>
      </c>
      <c r="C4" s="30"/>
      <c r="D4" s="9"/>
      <c r="E4" s="10"/>
      <c r="F4" s="1"/>
      <c r="G4" s="2"/>
      <c r="H4" s="9">
        <v>3</v>
      </c>
      <c r="I4" s="73" t="s">
        <v>408</v>
      </c>
      <c r="J4" s="30"/>
      <c r="K4" s="9">
        <v>3</v>
      </c>
      <c r="L4" s="73" t="s">
        <v>416</v>
      </c>
      <c r="M4" s="49"/>
      <c r="N4" s="1"/>
      <c r="O4" s="1"/>
      <c r="P4" s="1"/>
      <c r="Q4" s="1"/>
      <c r="S4" s="1"/>
      <c r="T4" s="14"/>
    </row>
    <row r="5" spans="1:19" ht="12.75">
      <c r="A5" s="1">
        <v>4</v>
      </c>
      <c r="B5" s="61" t="s">
        <v>394</v>
      </c>
      <c r="C5" s="30"/>
      <c r="D5" s="9"/>
      <c r="E5" s="10"/>
      <c r="F5" s="1"/>
      <c r="G5" s="2"/>
      <c r="H5" s="9">
        <v>4</v>
      </c>
      <c r="I5" s="73" t="s">
        <v>409</v>
      </c>
      <c r="J5" s="30"/>
      <c r="K5" s="9">
        <v>4</v>
      </c>
      <c r="L5" s="73" t="s">
        <v>418</v>
      </c>
      <c r="M5" s="12"/>
      <c r="N5" s="1"/>
      <c r="O5" s="1"/>
      <c r="P5" s="1"/>
      <c r="Q5" s="1"/>
      <c r="S5" s="1"/>
    </row>
    <row r="6" spans="1:19" ht="12.75">
      <c r="A6" s="1">
        <v>5</v>
      </c>
      <c r="B6" s="61" t="s">
        <v>403</v>
      </c>
      <c r="C6" s="30"/>
      <c r="D6" s="9"/>
      <c r="E6" s="10"/>
      <c r="F6" s="1"/>
      <c r="G6" s="2"/>
      <c r="H6" s="9">
        <v>5</v>
      </c>
      <c r="I6" s="73" t="s">
        <v>358</v>
      </c>
      <c r="J6" s="30"/>
      <c r="K6" s="9">
        <v>5</v>
      </c>
      <c r="L6" s="61" t="s">
        <v>413</v>
      </c>
      <c r="M6" s="12"/>
      <c r="N6" s="1"/>
      <c r="O6" s="1"/>
      <c r="P6" s="1"/>
      <c r="Q6" s="1"/>
      <c r="R6" s="1"/>
      <c r="S6" s="1"/>
    </row>
    <row r="7" spans="1:19" ht="12.75">
      <c r="A7" s="1">
        <v>6</v>
      </c>
      <c r="B7" s="61" t="s">
        <v>74</v>
      </c>
      <c r="C7" s="30"/>
      <c r="D7" s="9"/>
      <c r="E7" s="10"/>
      <c r="F7" s="1"/>
      <c r="G7" s="2"/>
      <c r="H7" s="9">
        <v>6</v>
      </c>
      <c r="I7" s="73" t="s">
        <v>209</v>
      </c>
      <c r="J7" s="30"/>
      <c r="K7" s="9">
        <v>6</v>
      </c>
      <c r="L7" s="73" t="s">
        <v>419</v>
      </c>
      <c r="M7" s="12"/>
      <c r="N7" s="1"/>
      <c r="O7" s="1"/>
      <c r="P7" s="1"/>
      <c r="Q7" s="1"/>
      <c r="R7" s="1"/>
      <c r="S7" s="1"/>
    </row>
    <row r="8" spans="1:19" ht="12.75">
      <c r="A8" s="1">
        <v>7</v>
      </c>
      <c r="B8" s="98" t="s">
        <v>388</v>
      </c>
      <c r="C8" s="30"/>
      <c r="D8" s="9"/>
      <c r="E8" s="10"/>
      <c r="F8" s="1"/>
      <c r="G8" s="2"/>
      <c r="H8" s="9"/>
      <c r="I8" s="73"/>
      <c r="J8" s="30"/>
      <c r="K8" s="9">
        <v>7</v>
      </c>
      <c r="L8" s="73" t="s">
        <v>225</v>
      </c>
      <c r="M8" s="12"/>
      <c r="N8" s="1"/>
      <c r="O8" s="1"/>
      <c r="P8" s="1"/>
      <c r="Q8" s="1"/>
      <c r="R8" s="1"/>
      <c r="S8" s="1"/>
    </row>
    <row r="9" spans="1:19" ht="12.75">
      <c r="A9" s="1">
        <v>8</v>
      </c>
      <c r="B9" s="99" t="s">
        <v>386</v>
      </c>
      <c r="C9" s="30"/>
      <c r="D9" s="9"/>
      <c r="E9" s="10"/>
      <c r="F9" s="1"/>
      <c r="G9" s="2"/>
      <c r="H9" s="9"/>
      <c r="I9" s="73"/>
      <c r="J9" s="30"/>
      <c r="K9" s="9">
        <v>8</v>
      </c>
      <c r="L9" s="73" t="s">
        <v>229</v>
      </c>
      <c r="M9" s="12"/>
      <c r="N9" s="1"/>
      <c r="O9" s="1"/>
      <c r="P9" s="1"/>
      <c r="Q9" s="1"/>
      <c r="S9" s="1"/>
    </row>
    <row r="10" spans="1:19" ht="12.75">
      <c r="A10" s="1">
        <v>9</v>
      </c>
      <c r="B10" s="61" t="s">
        <v>393</v>
      </c>
      <c r="C10" s="30"/>
      <c r="D10" s="9"/>
      <c r="E10" s="10"/>
      <c r="F10" s="1"/>
      <c r="G10" s="2"/>
      <c r="H10" s="9"/>
      <c r="I10" s="73"/>
      <c r="J10" s="30"/>
      <c r="K10" s="9">
        <v>9</v>
      </c>
      <c r="L10" s="73" t="s">
        <v>412</v>
      </c>
      <c r="M10" s="12"/>
      <c r="N10" s="1"/>
      <c r="O10" s="1"/>
      <c r="P10" s="1"/>
      <c r="Q10" s="1"/>
      <c r="S10" s="1"/>
    </row>
    <row r="11" spans="1:19" ht="12.75">
      <c r="A11" s="1">
        <v>10</v>
      </c>
      <c r="B11" s="61" t="s">
        <v>395</v>
      </c>
      <c r="C11" s="30"/>
      <c r="D11" s="9"/>
      <c r="E11" s="10"/>
      <c r="F11" s="1"/>
      <c r="G11" s="2"/>
      <c r="H11" s="9"/>
      <c r="I11" s="73"/>
      <c r="J11" s="30"/>
      <c r="K11" s="9">
        <v>10</v>
      </c>
      <c r="L11" s="61" t="s">
        <v>421</v>
      </c>
      <c r="M11" s="12"/>
      <c r="N11" s="1"/>
      <c r="O11" s="1"/>
      <c r="P11" s="1"/>
      <c r="Q11" s="1"/>
      <c r="R11" s="1"/>
      <c r="S11" s="1"/>
    </row>
    <row r="12" spans="1:19" ht="12.75">
      <c r="A12" s="1">
        <v>11</v>
      </c>
      <c r="B12" s="58" t="s">
        <v>247</v>
      </c>
      <c r="C12" s="30"/>
      <c r="D12" s="9"/>
      <c r="E12" s="10"/>
      <c r="F12" s="1"/>
      <c r="G12" s="2"/>
      <c r="H12" s="9"/>
      <c r="I12" s="73"/>
      <c r="J12" s="30"/>
      <c r="K12" s="9">
        <v>11</v>
      </c>
      <c r="L12" s="73" t="s">
        <v>420</v>
      </c>
      <c r="M12" s="12"/>
      <c r="N12" s="1"/>
      <c r="O12" s="1"/>
      <c r="P12" s="1"/>
      <c r="Q12" s="1"/>
      <c r="S12" s="1"/>
    </row>
    <row r="13" spans="1:19" ht="12.75">
      <c r="A13" s="1">
        <v>12</v>
      </c>
      <c r="B13" s="2" t="s">
        <v>391</v>
      </c>
      <c r="C13" s="30"/>
      <c r="D13" s="9"/>
      <c r="E13" s="10"/>
      <c r="F13" s="1"/>
      <c r="G13" s="2"/>
      <c r="H13" s="9"/>
      <c r="I13" s="73"/>
      <c r="J13" s="10"/>
      <c r="K13" s="9">
        <v>12</v>
      </c>
      <c r="L13" s="73" t="s">
        <v>414</v>
      </c>
      <c r="M13" s="12"/>
      <c r="N13" s="1"/>
      <c r="O13" s="1"/>
      <c r="P13" s="1"/>
      <c r="Q13" s="1"/>
      <c r="R13" s="1"/>
      <c r="S13" s="1"/>
    </row>
    <row r="14" spans="1:19" ht="12.75">
      <c r="A14" s="1">
        <v>13</v>
      </c>
      <c r="B14" s="99" t="s">
        <v>398</v>
      </c>
      <c r="C14" s="30"/>
      <c r="D14" s="9"/>
      <c r="E14" s="10"/>
      <c r="F14" s="1"/>
      <c r="G14" s="2"/>
      <c r="H14" s="9"/>
      <c r="J14" s="10"/>
      <c r="K14" s="9">
        <v>13</v>
      </c>
      <c r="L14" s="73" t="s">
        <v>205</v>
      </c>
      <c r="M14" s="100">
        <v>1</v>
      </c>
      <c r="N14" s="1"/>
      <c r="O14" s="1"/>
      <c r="P14" s="1"/>
      <c r="Q14" s="1"/>
      <c r="R14" s="1"/>
      <c r="S14" s="39" t="s">
        <v>7</v>
      </c>
    </row>
    <row r="15" spans="1:19" ht="12.75">
      <c r="A15" s="1">
        <v>14</v>
      </c>
      <c r="B15" s="2" t="s">
        <v>404</v>
      </c>
      <c r="C15" s="30">
        <v>1</v>
      </c>
      <c r="D15" s="9"/>
      <c r="E15" s="10"/>
      <c r="F15" s="1"/>
      <c r="G15" s="2"/>
      <c r="H15" s="9"/>
      <c r="J15" s="10"/>
      <c r="K15" s="9">
        <v>14</v>
      </c>
      <c r="L15" s="73" t="s">
        <v>417</v>
      </c>
      <c r="M15" s="100"/>
      <c r="O15" s="1"/>
      <c r="P15" s="1"/>
      <c r="Q15" s="1"/>
      <c r="R15" s="1"/>
      <c r="S15" s="41" t="s">
        <v>8</v>
      </c>
    </row>
    <row r="16" spans="1:19" ht="12.75">
      <c r="A16" s="1">
        <v>15</v>
      </c>
      <c r="B16" s="61" t="s">
        <v>76</v>
      </c>
      <c r="C16" s="30">
        <v>1</v>
      </c>
      <c r="D16" s="9"/>
      <c r="E16" s="10"/>
      <c r="F16" s="1"/>
      <c r="G16" s="2"/>
      <c r="H16" s="9"/>
      <c r="I16" s="61"/>
      <c r="J16" s="31"/>
      <c r="K16" s="9"/>
      <c r="L16" s="14"/>
      <c r="M16" s="17"/>
      <c r="O16" s="1"/>
      <c r="P16" s="1"/>
      <c r="Q16" s="1"/>
      <c r="R16" s="1"/>
      <c r="S16" s="40" t="s">
        <v>9</v>
      </c>
    </row>
    <row r="17" spans="1:19" ht="12.75">
      <c r="A17" s="1">
        <v>16</v>
      </c>
      <c r="B17" s="61" t="s">
        <v>199</v>
      </c>
      <c r="C17" s="30"/>
      <c r="D17" s="9"/>
      <c r="E17" s="10"/>
      <c r="F17" s="1"/>
      <c r="G17" s="2"/>
      <c r="H17" s="9"/>
      <c r="J17" s="10"/>
      <c r="K17" s="9"/>
      <c r="L17" s="14"/>
      <c r="M17" s="17"/>
      <c r="O17" s="1"/>
      <c r="P17" s="1"/>
      <c r="Q17" s="1"/>
      <c r="R17" s="1"/>
      <c r="S17" s="1"/>
    </row>
    <row r="18" spans="1:19" ht="12.75">
      <c r="A18" s="1">
        <v>17</v>
      </c>
      <c r="B18" s="61" t="s">
        <v>224</v>
      </c>
      <c r="C18" s="30"/>
      <c r="D18" s="9"/>
      <c r="E18" s="10"/>
      <c r="F18" s="1"/>
      <c r="G18" s="2"/>
      <c r="H18" s="9"/>
      <c r="I18" s="61"/>
      <c r="J18" s="10"/>
      <c r="K18" s="9"/>
      <c r="L18" s="14"/>
      <c r="M18" s="17"/>
      <c r="O18" s="1"/>
      <c r="P18" s="1"/>
      <c r="Q18" s="1"/>
      <c r="R18" s="1"/>
      <c r="S18" s="1"/>
    </row>
    <row r="19" spans="1:19" ht="12.75">
      <c r="A19" s="1">
        <v>18</v>
      </c>
      <c r="B19" s="61" t="s">
        <v>406</v>
      </c>
      <c r="C19" s="30">
        <v>1</v>
      </c>
      <c r="D19" s="9"/>
      <c r="E19" s="10"/>
      <c r="F19" s="1"/>
      <c r="G19" s="2"/>
      <c r="H19" s="9"/>
      <c r="J19" s="10"/>
      <c r="K19" s="9"/>
      <c r="L19" s="14"/>
      <c r="M19" s="17"/>
      <c r="O19" s="1"/>
      <c r="P19" s="1"/>
      <c r="Q19" s="1"/>
      <c r="R19" s="1"/>
      <c r="S19" s="1"/>
    </row>
    <row r="20" spans="1:19" ht="12.75">
      <c r="A20" s="1">
        <v>20</v>
      </c>
      <c r="B20" s="61" t="s">
        <v>402</v>
      </c>
      <c r="C20" s="30"/>
      <c r="D20" s="9"/>
      <c r="E20" s="10"/>
      <c r="F20" s="1"/>
      <c r="G20" s="2"/>
      <c r="H20" s="9"/>
      <c r="I20" s="14"/>
      <c r="J20" s="10"/>
      <c r="K20" s="9"/>
      <c r="L20" s="14"/>
      <c r="M20" s="17"/>
      <c r="O20" s="1"/>
      <c r="P20" s="1"/>
      <c r="Q20" s="1"/>
      <c r="R20" s="1"/>
      <c r="S20" s="1"/>
    </row>
    <row r="21" spans="1:19" ht="12.75">
      <c r="A21" s="1">
        <v>21</v>
      </c>
      <c r="B21" s="2" t="s">
        <v>396</v>
      </c>
      <c r="C21" s="30"/>
      <c r="D21" s="9"/>
      <c r="E21" s="10"/>
      <c r="F21" s="1"/>
      <c r="G21" s="2"/>
      <c r="H21" s="9"/>
      <c r="I21" s="14"/>
      <c r="J21" s="10"/>
      <c r="K21" s="9"/>
      <c r="L21" s="14"/>
      <c r="M21" s="17"/>
      <c r="O21" s="1"/>
      <c r="P21" s="1"/>
      <c r="Q21" s="1"/>
      <c r="R21" s="1"/>
      <c r="S21" s="1"/>
    </row>
    <row r="22" spans="1:19" ht="12.75">
      <c r="A22" s="1">
        <v>19</v>
      </c>
      <c r="B22" s="61" t="s">
        <v>78</v>
      </c>
      <c r="C22" s="30"/>
      <c r="D22" s="9"/>
      <c r="E22" s="10"/>
      <c r="F22" s="1"/>
      <c r="G22" s="2"/>
      <c r="H22" s="9"/>
      <c r="I22" s="14"/>
      <c r="J22" s="10"/>
      <c r="K22" s="9"/>
      <c r="M22" s="17"/>
      <c r="O22" s="1"/>
      <c r="P22" s="1"/>
      <c r="Q22" s="1"/>
      <c r="R22" s="1"/>
      <c r="S22" s="1"/>
    </row>
    <row r="23" spans="1:19" ht="15">
      <c r="A23" s="1">
        <v>22</v>
      </c>
      <c r="B23" s="99" t="s">
        <v>79</v>
      </c>
      <c r="C23" s="30"/>
      <c r="D23" s="9"/>
      <c r="E23" s="10"/>
      <c r="F23" s="1"/>
      <c r="G23" s="2"/>
      <c r="H23" s="9"/>
      <c r="I23" s="14"/>
      <c r="J23" s="10"/>
      <c r="K23" s="9"/>
      <c r="L23" s="43" t="s">
        <v>80</v>
      </c>
      <c r="M23" s="17"/>
      <c r="O23" s="1"/>
      <c r="P23" s="1"/>
      <c r="Q23" s="1"/>
      <c r="R23" s="1"/>
      <c r="S23" s="1"/>
    </row>
    <row r="24" spans="1:19" ht="12.75">
      <c r="A24" s="1">
        <v>23</v>
      </c>
      <c r="B24" s="61" t="s">
        <v>397</v>
      </c>
      <c r="C24" s="30">
        <v>1</v>
      </c>
      <c r="D24" s="9"/>
      <c r="E24" s="10"/>
      <c r="F24" s="1"/>
      <c r="G24" s="2"/>
      <c r="H24" s="9"/>
      <c r="I24" s="14"/>
      <c r="J24" s="10"/>
      <c r="K24" s="9"/>
      <c r="L24" s="14"/>
      <c r="M24" s="17"/>
      <c r="O24" s="1"/>
      <c r="P24" s="1"/>
      <c r="Q24" s="1"/>
      <c r="R24" s="1"/>
      <c r="S24" s="1"/>
    </row>
    <row r="25" spans="1:19" ht="12.75">
      <c r="A25" s="1">
        <v>24</v>
      </c>
      <c r="B25" s="58" t="s">
        <v>235</v>
      </c>
      <c r="C25" s="30"/>
      <c r="D25" s="9"/>
      <c r="E25" s="10"/>
      <c r="F25" s="1"/>
      <c r="H25" s="9"/>
      <c r="I25" s="14"/>
      <c r="J25" s="10"/>
      <c r="K25" s="9"/>
      <c r="L25" s="14"/>
      <c r="M25" s="17"/>
      <c r="O25" s="1"/>
      <c r="P25" s="1"/>
      <c r="Q25" s="1"/>
      <c r="R25" s="1"/>
      <c r="S25" s="1"/>
    </row>
    <row r="26" spans="1:19" ht="12.75">
      <c r="A26" s="1">
        <v>25</v>
      </c>
      <c r="B26" s="2" t="s">
        <v>389</v>
      </c>
      <c r="C26" s="30"/>
      <c r="D26" s="9"/>
      <c r="E26" s="10"/>
      <c r="F26" s="1"/>
      <c r="H26" s="9"/>
      <c r="I26" s="14"/>
      <c r="J26" s="10"/>
      <c r="K26" s="9"/>
      <c r="L26" s="14"/>
      <c r="M26" s="17"/>
      <c r="O26" s="1"/>
      <c r="P26" s="1"/>
      <c r="Q26" s="1"/>
      <c r="R26" s="1"/>
      <c r="S26" s="1"/>
    </row>
    <row r="27" spans="1:19" ht="12.75">
      <c r="A27" s="1">
        <v>26</v>
      </c>
      <c r="B27" s="61" t="s">
        <v>399</v>
      </c>
      <c r="C27" s="30"/>
      <c r="D27" s="9"/>
      <c r="E27" s="10"/>
      <c r="F27" s="1"/>
      <c r="H27" s="9"/>
      <c r="I27" s="14"/>
      <c r="J27" s="10"/>
      <c r="K27" s="9"/>
      <c r="L27" s="14"/>
      <c r="M27" s="17"/>
      <c r="O27" s="1"/>
      <c r="P27" s="1"/>
      <c r="Q27" s="1"/>
      <c r="R27" s="1"/>
      <c r="S27" s="1"/>
    </row>
    <row r="28" spans="1:19" ht="12.75">
      <c r="A28" s="1">
        <v>27</v>
      </c>
      <c r="B28" s="61" t="s">
        <v>81</v>
      </c>
      <c r="C28" s="30"/>
      <c r="D28" s="9"/>
      <c r="E28" s="34"/>
      <c r="F28" s="1"/>
      <c r="H28" s="9"/>
      <c r="I28" s="14"/>
      <c r="J28" s="10"/>
      <c r="K28" s="9"/>
      <c r="L28" s="14"/>
      <c r="M28" s="17"/>
      <c r="O28" s="1"/>
      <c r="P28" s="1"/>
      <c r="Q28" s="1"/>
      <c r="R28" s="1"/>
      <c r="S28" s="1"/>
    </row>
    <row r="29" spans="1:19" ht="12.75">
      <c r="A29" s="1">
        <v>28</v>
      </c>
      <c r="B29" s="58" t="s">
        <v>246</v>
      </c>
      <c r="C29" s="30"/>
      <c r="D29" s="9"/>
      <c r="E29" s="10"/>
      <c r="F29" s="1"/>
      <c r="H29" s="9"/>
      <c r="I29" s="14"/>
      <c r="J29" s="10"/>
      <c r="K29" s="9"/>
      <c r="L29" s="14"/>
      <c r="M29" s="17"/>
      <c r="O29" s="1"/>
      <c r="P29" s="1"/>
      <c r="Q29" s="1"/>
      <c r="R29" s="1"/>
      <c r="S29" s="1"/>
    </row>
    <row r="30" spans="1:19" ht="12.75">
      <c r="A30" s="1">
        <v>29</v>
      </c>
      <c r="B30" s="99" t="s">
        <v>407</v>
      </c>
      <c r="C30" s="30"/>
      <c r="D30" s="9"/>
      <c r="E30" s="10"/>
      <c r="G30" s="1"/>
      <c r="H30" s="9"/>
      <c r="I30" s="14"/>
      <c r="J30" s="10"/>
      <c r="K30" s="9"/>
      <c r="L30" s="14"/>
      <c r="M30" s="17"/>
      <c r="O30" s="1"/>
      <c r="P30" s="1"/>
      <c r="Q30" s="1"/>
      <c r="R30" s="1"/>
      <c r="S30" s="1"/>
    </row>
    <row r="31" spans="1:19" ht="12.75">
      <c r="A31" s="1">
        <v>30</v>
      </c>
      <c r="B31" s="61" t="s">
        <v>387</v>
      </c>
      <c r="C31" s="30"/>
      <c r="D31" s="9"/>
      <c r="E31" s="10"/>
      <c r="G31" s="1"/>
      <c r="H31" s="9"/>
      <c r="I31" s="14"/>
      <c r="J31" s="10"/>
      <c r="K31" s="9"/>
      <c r="L31" s="14"/>
      <c r="M31" s="17"/>
      <c r="O31" s="1"/>
      <c r="P31" s="1"/>
      <c r="Q31" s="1"/>
      <c r="R31" s="1"/>
      <c r="S31" s="1"/>
    </row>
    <row r="32" spans="1:19" ht="12.75">
      <c r="A32" s="1">
        <v>31</v>
      </c>
      <c r="B32" s="99" t="s">
        <v>400</v>
      </c>
      <c r="C32" s="30"/>
      <c r="D32" s="9"/>
      <c r="E32" s="10"/>
      <c r="G32" s="1"/>
      <c r="H32" s="9"/>
      <c r="I32" s="14"/>
      <c r="J32" s="10"/>
      <c r="K32" s="9"/>
      <c r="L32" s="14"/>
      <c r="M32" s="17"/>
      <c r="O32" s="1"/>
      <c r="P32" s="1"/>
      <c r="Q32" s="1"/>
      <c r="R32" s="1"/>
      <c r="S32" s="1"/>
    </row>
    <row r="33" spans="1:19" ht="12.75">
      <c r="A33" s="1">
        <v>32</v>
      </c>
      <c r="B33" s="99" t="s">
        <v>401</v>
      </c>
      <c r="C33" s="30"/>
      <c r="D33" s="9"/>
      <c r="E33" s="10"/>
      <c r="G33" s="1"/>
      <c r="H33" s="9"/>
      <c r="I33" s="14"/>
      <c r="J33" s="10"/>
      <c r="K33" s="9"/>
      <c r="L33" s="14"/>
      <c r="M33" s="17"/>
      <c r="O33" s="1"/>
      <c r="P33" s="1"/>
      <c r="Q33" s="1"/>
      <c r="R33" s="1"/>
      <c r="S33" s="1"/>
    </row>
    <row r="34" spans="1:19" ht="12.75">
      <c r="A34" s="1"/>
      <c r="B34" s="61"/>
      <c r="C34" s="1"/>
      <c r="D34" s="9"/>
      <c r="E34" s="10"/>
      <c r="G34" s="1"/>
      <c r="H34" s="9"/>
      <c r="I34" s="14"/>
      <c r="J34" s="10"/>
      <c r="K34" s="9"/>
      <c r="L34" s="14"/>
      <c r="M34" s="17"/>
      <c r="O34" s="1"/>
      <c r="P34" s="1"/>
      <c r="Q34" s="1"/>
      <c r="R34" s="1"/>
      <c r="S34" s="1"/>
    </row>
    <row r="35" spans="1:19" ht="12.75">
      <c r="A35" s="1"/>
      <c r="B35" s="61"/>
      <c r="C35" s="1"/>
      <c r="D35" s="9"/>
      <c r="E35" s="10"/>
      <c r="G35" s="1"/>
      <c r="H35" s="9"/>
      <c r="I35" s="14"/>
      <c r="J35" s="10"/>
      <c r="K35" s="9"/>
      <c r="L35" s="14"/>
      <c r="M35" s="17"/>
      <c r="O35" s="1"/>
      <c r="P35" s="1"/>
      <c r="Q35" s="1"/>
      <c r="R35" s="1"/>
      <c r="S35" s="1"/>
    </row>
  </sheetData>
  <sheetProtection/>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U83"/>
  <sheetViews>
    <sheetView zoomScalePageLayoutView="0" workbookViewId="0" topLeftCell="A1">
      <selection activeCell="A1" sqref="A1"/>
    </sheetView>
  </sheetViews>
  <sheetFormatPr defaultColWidth="9.140625" defaultRowHeight="12.75"/>
  <cols>
    <col min="1" max="1" width="16.00390625" style="0" customWidth="1"/>
    <col min="2" max="2" width="19.57421875" style="0" customWidth="1"/>
    <col min="3" max="3" width="5.140625" style="0" customWidth="1"/>
    <col min="4" max="4" width="5.28125" style="0" customWidth="1"/>
    <col min="5" max="5" width="17.421875" style="0" customWidth="1"/>
    <col min="6" max="6" width="5.57421875" style="0" customWidth="1"/>
    <col min="7" max="7" width="14.57421875" style="0" customWidth="1"/>
    <col min="8" max="8" width="6.421875" style="0" customWidth="1"/>
    <col min="9" max="9" width="18.421875" style="0" customWidth="1"/>
    <col min="10" max="10" width="5.421875" style="0" customWidth="1"/>
    <col min="11" max="11" width="6.28125" style="0" customWidth="1"/>
    <col min="12" max="12" width="24.28125" style="0" customWidth="1"/>
    <col min="13" max="13" width="4.8515625" style="0" customWidth="1"/>
    <col min="14" max="14" width="13.00390625" style="0" customWidth="1"/>
    <col min="15" max="15" width="15.140625" style="0" customWidth="1"/>
    <col min="16" max="16" width="6.57421875" style="0" customWidth="1"/>
    <col min="17" max="17" width="7.00390625" style="0" customWidth="1"/>
    <col min="18" max="18" width="18.7109375" style="0" customWidth="1"/>
    <col min="19" max="19" width="21.140625" style="0" customWidth="1"/>
    <col min="20" max="20" width="16.8515625" style="0" customWidth="1"/>
  </cols>
  <sheetData>
    <row r="1" spans="1:20" ht="101.25" customHeight="1">
      <c r="A1" s="101" t="s">
        <v>857</v>
      </c>
      <c r="B1" s="102" t="s">
        <v>836</v>
      </c>
      <c r="C1" s="32" t="s">
        <v>4</v>
      </c>
      <c r="D1" s="103"/>
      <c r="E1" s="104" t="s">
        <v>856</v>
      </c>
      <c r="F1" s="105"/>
      <c r="G1" s="102" t="s">
        <v>0</v>
      </c>
      <c r="H1" s="103"/>
      <c r="I1" s="106" t="s">
        <v>82</v>
      </c>
      <c r="J1" s="32" t="s">
        <v>4</v>
      </c>
      <c r="K1" s="103"/>
      <c r="L1" s="106" t="s">
        <v>83</v>
      </c>
      <c r="M1" s="32" t="s">
        <v>4</v>
      </c>
      <c r="N1" s="107" t="s">
        <v>84</v>
      </c>
      <c r="O1" s="108" t="s">
        <v>1</v>
      </c>
      <c r="P1" s="35" t="s">
        <v>2</v>
      </c>
      <c r="Q1" s="36" t="s">
        <v>3</v>
      </c>
      <c r="R1" s="27" t="s">
        <v>5</v>
      </c>
      <c r="S1" s="27" t="s">
        <v>85</v>
      </c>
      <c r="T1" s="109" t="s">
        <v>6</v>
      </c>
    </row>
    <row r="2" spans="1:20" ht="12.75">
      <c r="A2" s="45">
        <v>1</v>
      </c>
      <c r="B2" s="99" t="s">
        <v>434</v>
      </c>
      <c r="C2" s="6"/>
      <c r="D2" s="9"/>
      <c r="E2" s="12"/>
      <c r="F2" s="1"/>
      <c r="G2" s="2"/>
      <c r="H2" s="48">
        <v>1</v>
      </c>
      <c r="I2" s="51" t="s">
        <v>449</v>
      </c>
      <c r="J2" s="85"/>
      <c r="K2" s="50">
        <v>1</v>
      </c>
      <c r="L2" s="51" t="s">
        <v>453</v>
      </c>
      <c r="M2" s="52"/>
      <c r="N2" s="53">
        <f>C18+C32+M16+M17</f>
        <v>4</v>
      </c>
      <c r="O2" s="54">
        <v>14</v>
      </c>
      <c r="P2" s="4">
        <f>SUM(N2:O2)</f>
        <v>18</v>
      </c>
      <c r="Q2" s="4">
        <f>H3+K20</f>
        <v>21</v>
      </c>
      <c r="R2" s="29">
        <f>A34+K20</f>
        <v>52</v>
      </c>
      <c r="S2" s="28">
        <f>A34+H3+K20</f>
        <v>54</v>
      </c>
      <c r="T2" s="42">
        <v>0</v>
      </c>
    </row>
    <row r="3" spans="1:20" ht="12.75">
      <c r="A3" s="45">
        <v>2</v>
      </c>
      <c r="B3" s="2" t="s">
        <v>443</v>
      </c>
      <c r="C3" s="6"/>
      <c r="D3" s="9"/>
      <c r="E3" s="10"/>
      <c r="F3" s="1"/>
      <c r="H3" s="48">
        <v>2</v>
      </c>
      <c r="I3" s="51" t="s">
        <v>359</v>
      </c>
      <c r="J3" s="12"/>
      <c r="K3" s="50">
        <v>2</v>
      </c>
      <c r="L3" s="51" t="s">
        <v>454</v>
      </c>
      <c r="M3" s="16"/>
      <c r="N3" s="11"/>
      <c r="P3" s="1"/>
      <c r="Q3" s="1"/>
      <c r="R3" s="57"/>
      <c r="S3" s="1"/>
      <c r="T3" s="57"/>
    </row>
    <row r="4" spans="1:20" ht="12.75">
      <c r="A4" s="45">
        <v>3</v>
      </c>
      <c r="B4" s="99" t="s">
        <v>430</v>
      </c>
      <c r="C4" s="6"/>
      <c r="D4" s="9"/>
      <c r="E4" s="10"/>
      <c r="F4" s="1"/>
      <c r="H4" s="110"/>
      <c r="J4" s="12"/>
      <c r="K4" s="50">
        <v>3</v>
      </c>
      <c r="L4" s="51" t="s">
        <v>448</v>
      </c>
      <c r="M4" s="59"/>
      <c r="N4" s="9"/>
      <c r="P4" s="1"/>
      <c r="Q4" s="1"/>
      <c r="R4" s="57"/>
      <c r="S4" s="1"/>
      <c r="T4" s="57"/>
    </row>
    <row r="5" spans="1:20" ht="12.75">
      <c r="A5" s="45">
        <v>4</v>
      </c>
      <c r="B5" s="2" t="s">
        <v>425</v>
      </c>
      <c r="C5" s="6"/>
      <c r="D5" s="9"/>
      <c r="E5" s="10"/>
      <c r="F5" s="1"/>
      <c r="H5" s="110"/>
      <c r="J5" s="111"/>
      <c r="K5" s="50">
        <v>4</v>
      </c>
      <c r="L5" s="51" t="s">
        <v>223</v>
      </c>
      <c r="M5" s="16"/>
      <c r="N5" s="9"/>
      <c r="P5" s="1"/>
      <c r="Q5" s="1"/>
      <c r="R5" s="57"/>
      <c r="S5" s="1"/>
      <c r="T5" s="57"/>
    </row>
    <row r="6" spans="1:20" ht="12.75">
      <c r="A6" s="45">
        <v>5</v>
      </c>
      <c r="B6" s="2" t="s">
        <v>432</v>
      </c>
      <c r="C6" s="6"/>
      <c r="D6" s="9"/>
      <c r="E6" s="10"/>
      <c r="F6" s="1"/>
      <c r="H6" s="50"/>
      <c r="J6" s="12"/>
      <c r="K6" s="50">
        <v>5</v>
      </c>
      <c r="L6" s="51" t="s">
        <v>86</v>
      </c>
      <c r="M6" s="16"/>
      <c r="N6" s="9"/>
      <c r="P6" s="1"/>
      <c r="Q6" s="1"/>
      <c r="R6" s="57"/>
      <c r="S6" s="1"/>
      <c r="T6" s="57"/>
    </row>
    <row r="7" spans="1:20" ht="12.75">
      <c r="A7" s="45">
        <v>6</v>
      </c>
      <c r="B7" s="2" t="s">
        <v>87</v>
      </c>
      <c r="C7" s="6"/>
      <c r="D7" s="9"/>
      <c r="E7" s="10"/>
      <c r="F7" s="1"/>
      <c r="H7" s="112"/>
      <c r="J7" s="12"/>
      <c r="K7" s="50">
        <v>6</v>
      </c>
      <c r="L7" s="51" t="s">
        <v>456</v>
      </c>
      <c r="M7" s="16"/>
      <c r="N7" s="9"/>
      <c r="P7" s="1"/>
      <c r="Q7" s="1"/>
      <c r="R7" s="57"/>
      <c r="S7" s="1"/>
      <c r="T7" s="57"/>
    </row>
    <row r="8" spans="1:20" ht="12.75">
      <c r="A8" s="45">
        <v>7</v>
      </c>
      <c r="B8" s="2" t="s">
        <v>437</v>
      </c>
      <c r="C8" s="6"/>
      <c r="D8" s="9"/>
      <c r="E8" s="10"/>
      <c r="F8" s="1"/>
      <c r="H8" s="112"/>
      <c r="J8" s="12"/>
      <c r="K8" s="50">
        <v>7</v>
      </c>
      <c r="L8" s="51" t="s">
        <v>447</v>
      </c>
      <c r="M8" s="16"/>
      <c r="N8" s="9"/>
      <c r="P8" s="1"/>
      <c r="Q8" s="1"/>
      <c r="R8" s="57"/>
      <c r="S8" s="1"/>
      <c r="T8" s="57"/>
    </row>
    <row r="9" spans="1:20" ht="12.75">
      <c r="A9" s="45">
        <v>8</v>
      </c>
      <c r="B9" s="2" t="s">
        <v>431</v>
      </c>
      <c r="C9" s="6"/>
      <c r="D9" s="9"/>
      <c r="E9" s="12"/>
      <c r="F9" s="1"/>
      <c r="G9" s="2"/>
      <c r="H9" s="11"/>
      <c r="I9" s="2"/>
      <c r="J9" s="10"/>
      <c r="K9" s="50">
        <v>8</v>
      </c>
      <c r="L9" s="51" t="s">
        <v>89</v>
      </c>
      <c r="M9" s="16"/>
      <c r="N9" s="9"/>
      <c r="P9" s="1"/>
      <c r="Q9" s="1"/>
      <c r="R9" s="57"/>
      <c r="S9" s="1"/>
      <c r="T9" s="57"/>
    </row>
    <row r="10" spans="1:20" ht="12.75">
      <c r="A10" s="45">
        <v>9</v>
      </c>
      <c r="B10" s="2" t="s">
        <v>440</v>
      </c>
      <c r="C10" s="6"/>
      <c r="D10" s="9"/>
      <c r="E10" s="12"/>
      <c r="F10" s="1"/>
      <c r="G10" s="2"/>
      <c r="H10" s="11"/>
      <c r="J10" s="10"/>
      <c r="K10" s="50">
        <v>9</v>
      </c>
      <c r="L10" s="51" t="s">
        <v>90</v>
      </c>
      <c r="M10" s="16"/>
      <c r="N10" s="9"/>
      <c r="P10" s="1"/>
      <c r="Q10" s="1"/>
      <c r="R10" s="57"/>
      <c r="S10" s="1"/>
      <c r="T10" s="57"/>
    </row>
    <row r="11" spans="1:20" ht="12.75">
      <c r="A11" s="45">
        <v>10</v>
      </c>
      <c r="B11" s="2" t="s">
        <v>445</v>
      </c>
      <c r="C11" s="6"/>
      <c r="D11" s="9"/>
      <c r="E11" s="10"/>
      <c r="F11" s="1"/>
      <c r="H11" s="9"/>
      <c r="J11" s="10"/>
      <c r="K11" s="50">
        <v>10</v>
      </c>
      <c r="L11" s="51" t="s">
        <v>91</v>
      </c>
      <c r="M11" s="16"/>
      <c r="N11" s="9"/>
      <c r="P11" s="1"/>
      <c r="Q11" s="1"/>
      <c r="R11" s="57"/>
      <c r="S11" s="39" t="s">
        <v>7</v>
      </c>
      <c r="T11" s="57"/>
    </row>
    <row r="12" spans="1:20" ht="12.75">
      <c r="A12" s="45">
        <v>11</v>
      </c>
      <c r="B12" s="99" t="s">
        <v>92</v>
      </c>
      <c r="C12" s="6"/>
      <c r="D12" s="9"/>
      <c r="E12" s="10"/>
      <c r="F12" s="1"/>
      <c r="H12" s="9"/>
      <c r="J12" s="10"/>
      <c r="K12" s="50">
        <v>11</v>
      </c>
      <c r="L12" s="99" t="s">
        <v>93</v>
      </c>
      <c r="M12" s="16"/>
      <c r="N12" s="9"/>
      <c r="P12" s="1"/>
      <c r="Q12" s="1"/>
      <c r="R12" s="57"/>
      <c r="S12" s="41" t="s">
        <v>8</v>
      </c>
      <c r="T12" s="57"/>
    </row>
    <row r="13" spans="1:20" ht="12.75">
      <c r="A13" s="45">
        <v>12</v>
      </c>
      <c r="B13" s="2" t="s">
        <v>427</v>
      </c>
      <c r="C13" s="6"/>
      <c r="D13" s="9"/>
      <c r="E13" s="10"/>
      <c r="F13" s="1"/>
      <c r="H13" s="9"/>
      <c r="J13" s="10"/>
      <c r="K13" s="50">
        <v>12</v>
      </c>
      <c r="L13" s="99" t="s">
        <v>94</v>
      </c>
      <c r="M13" s="16"/>
      <c r="N13" s="9"/>
      <c r="P13" s="1"/>
      <c r="Q13" s="1"/>
      <c r="R13" s="57"/>
      <c r="S13" s="40" t="s">
        <v>9</v>
      </c>
      <c r="T13" s="57"/>
    </row>
    <row r="14" spans="1:20" ht="12.75">
      <c r="A14" s="45">
        <v>13</v>
      </c>
      <c r="B14" s="2" t="s">
        <v>446</v>
      </c>
      <c r="C14" s="6"/>
      <c r="D14" s="9"/>
      <c r="E14" s="14"/>
      <c r="F14" s="9"/>
      <c r="G14" s="10"/>
      <c r="H14" s="9"/>
      <c r="J14" s="10"/>
      <c r="K14" s="50">
        <v>13</v>
      </c>
      <c r="L14" s="51" t="s">
        <v>455</v>
      </c>
      <c r="M14" s="62"/>
      <c r="N14" s="9"/>
      <c r="P14" s="1"/>
      <c r="Q14" s="1"/>
      <c r="R14" s="57"/>
      <c r="S14" s="1"/>
      <c r="T14" s="57"/>
    </row>
    <row r="15" spans="1:20" ht="12.75">
      <c r="A15" s="45">
        <v>14</v>
      </c>
      <c r="B15" s="58" t="s">
        <v>221</v>
      </c>
      <c r="C15" s="6"/>
      <c r="D15" s="9"/>
      <c r="E15" s="14"/>
      <c r="F15" s="9"/>
      <c r="G15" s="10"/>
      <c r="H15" s="9"/>
      <c r="J15" s="10"/>
      <c r="K15" s="50">
        <v>14</v>
      </c>
      <c r="L15" s="51" t="s">
        <v>450</v>
      </c>
      <c r="M15" s="16"/>
      <c r="N15" s="11"/>
      <c r="P15" s="1"/>
      <c r="Q15" s="1"/>
      <c r="R15" s="57"/>
      <c r="S15" s="1"/>
      <c r="T15" s="57"/>
    </row>
    <row r="16" spans="1:20" ht="12.75">
      <c r="A16" s="45">
        <v>15</v>
      </c>
      <c r="B16" s="2" t="s">
        <v>424</v>
      </c>
      <c r="C16" s="6"/>
      <c r="D16" s="9"/>
      <c r="E16" s="14"/>
      <c r="F16" s="9"/>
      <c r="G16" s="10"/>
      <c r="H16" s="9"/>
      <c r="J16" s="10"/>
      <c r="K16" s="50">
        <v>15</v>
      </c>
      <c r="L16" s="51" t="s">
        <v>95</v>
      </c>
      <c r="M16" s="113">
        <v>1</v>
      </c>
      <c r="N16" s="11"/>
      <c r="P16" s="1"/>
      <c r="Q16" s="1"/>
      <c r="R16" s="57"/>
      <c r="S16" s="1"/>
      <c r="T16" s="57"/>
    </row>
    <row r="17" spans="1:20" ht="12.75">
      <c r="A17" s="45">
        <v>16</v>
      </c>
      <c r="B17" s="2" t="s">
        <v>429</v>
      </c>
      <c r="C17" s="6"/>
      <c r="D17" s="9"/>
      <c r="E17" s="14"/>
      <c r="F17" s="9"/>
      <c r="G17" s="10"/>
      <c r="H17" s="9"/>
      <c r="J17" s="10"/>
      <c r="K17" s="50">
        <v>16</v>
      </c>
      <c r="L17" s="51" t="s">
        <v>451</v>
      </c>
      <c r="M17" s="6">
        <v>1</v>
      </c>
      <c r="N17" s="11"/>
      <c r="P17" s="1"/>
      <c r="Q17" s="1"/>
      <c r="R17" s="57"/>
      <c r="S17" s="1"/>
      <c r="T17" s="57"/>
    </row>
    <row r="18" spans="1:20" ht="12.75">
      <c r="A18" s="45">
        <v>17</v>
      </c>
      <c r="B18" s="2" t="s">
        <v>96</v>
      </c>
      <c r="C18" s="6">
        <v>1</v>
      </c>
      <c r="D18" s="9"/>
      <c r="E18" s="16"/>
      <c r="F18" s="9"/>
      <c r="G18" s="12"/>
      <c r="H18" s="9"/>
      <c r="J18" s="10"/>
      <c r="K18" s="50">
        <v>17</v>
      </c>
      <c r="L18" s="51" t="s">
        <v>207</v>
      </c>
      <c r="M18" s="62"/>
      <c r="N18" s="11"/>
      <c r="P18" s="1"/>
      <c r="Q18" s="1"/>
      <c r="R18" s="57"/>
      <c r="S18" s="6"/>
      <c r="T18" s="57"/>
    </row>
    <row r="19" spans="1:20" ht="12.75">
      <c r="A19" s="45">
        <v>18</v>
      </c>
      <c r="B19" s="2" t="s">
        <v>435</v>
      </c>
      <c r="C19" s="6"/>
      <c r="D19" s="9"/>
      <c r="E19" s="14"/>
      <c r="F19" s="9"/>
      <c r="G19" s="10"/>
      <c r="H19" s="9"/>
      <c r="J19" s="10"/>
      <c r="K19" s="50">
        <v>18</v>
      </c>
      <c r="L19" s="51" t="s">
        <v>452</v>
      </c>
      <c r="M19" s="6"/>
      <c r="N19" s="11"/>
      <c r="P19" s="1"/>
      <c r="Q19" s="1"/>
      <c r="R19" s="57"/>
      <c r="S19" s="1"/>
      <c r="T19" s="57"/>
    </row>
    <row r="20" spans="1:20" ht="12.75">
      <c r="A20" s="45">
        <v>19</v>
      </c>
      <c r="B20" s="99" t="s">
        <v>438</v>
      </c>
      <c r="C20" s="6"/>
      <c r="D20" s="9"/>
      <c r="E20" s="16"/>
      <c r="F20" s="9"/>
      <c r="G20" s="16"/>
      <c r="H20" s="9"/>
      <c r="I20" s="14"/>
      <c r="J20" s="10"/>
      <c r="K20" s="50">
        <v>19</v>
      </c>
      <c r="L20" s="51" t="s">
        <v>457</v>
      </c>
      <c r="M20" s="19"/>
      <c r="N20" s="11"/>
      <c r="P20" s="1"/>
      <c r="Q20" s="1"/>
      <c r="R20" s="57"/>
      <c r="S20" s="1"/>
      <c r="T20" s="57"/>
    </row>
    <row r="21" spans="1:20" ht="12.75">
      <c r="A21" s="45">
        <v>20</v>
      </c>
      <c r="B21" s="99" t="s">
        <v>433</v>
      </c>
      <c r="C21" s="6"/>
      <c r="D21" s="9"/>
      <c r="E21" s="14"/>
      <c r="F21" s="9"/>
      <c r="G21" s="14"/>
      <c r="H21" s="9"/>
      <c r="J21" s="10"/>
      <c r="K21" s="50"/>
      <c r="L21" s="57"/>
      <c r="M21" s="19"/>
      <c r="N21" s="11"/>
      <c r="P21" s="1"/>
      <c r="Q21" s="1"/>
      <c r="R21" s="57"/>
      <c r="S21" s="1"/>
      <c r="T21" s="57"/>
    </row>
    <row r="22" spans="1:20" ht="12.75">
      <c r="A22" s="45">
        <v>21</v>
      </c>
      <c r="B22" t="s">
        <v>422</v>
      </c>
      <c r="C22" s="6"/>
      <c r="D22" s="50"/>
      <c r="E22" s="57"/>
      <c r="F22" s="9"/>
      <c r="G22" s="10"/>
      <c r="H22" s="9"/>
      <c r="J22" s="10"/>
      <c r="K22" s="50"/>
      <c r="L22" s="57"/>
      <c r="M22" s="19"/>
      <c r="N22" s="11"/>
      <c r="P22" s="1"/>
      <c r="Q22" s="1"/>
      <c r="R22" s="57"/>
      <c r="S22" s="1"/>
      <c r="T22" s="57"/>
    </row>
    <row r="23" spans="1:20" ht="12.75">
      <c r="A23" s="45">
        <v>22</v>
      </c>
      <c r="B23" s="99" t="s">
        <v>423</v>
      </c>
      <c r="C23" s="6"/>
      <c r="D23" s="110"/>
      <c r="E23" s="114"/>
      <c r="F23" s="9"/>
      <c r="G23" s="12"/>
      <c r="H23" s="9"/>
      <c r="I23" s="14"/>
      <c r="J23" s="10"/>
      <c r="K23" s="50"/>
      <c r="L23" s="57"/>
      <c r="M23" s="19"/>
      <c r="N23" s="11"/>
      <c r="Q23" s="1"/>
      <c r="R23" s="57"/>
      <c r="S23" s="1"/>
      <c r="T23" s="57"/>
    </row>
    <row r="24" spans="1:20" ht="12.75">
      <c r="A24" s="45">
        <v>23</v>
      </c>
      <c r="B24" s="99" t="s">
        <v>436</v>
      </c>
      <c r="C24" s="6"/>
      <c r="D24" s="110"/>
      <c r="E24" s="115"/>
      <c r="F24" s="9"/>
      <c r="G24" s="12"/>
      <c r="H24" s="9"/>
      <c r="I24" s="14"/>
      <c r="J24" s="10"/>
      <c r="K24" s="9"/>
      <c r="L24" s="14"/>
      <c r="M24" s="19"/>
      <c r="N24" s="11"/>
      <c r="Q24" s="1"/>
      <c r="R24" s="57"/>
      <c r="S24" s="1"/>
      <c r="T24" s="57"/>
    </row>
    <row r="25" spans="1:20" ht="12.75">
      <c r="A25" s="45">
        <v>24</v>
      </c>
      <c r="B25" s="99" t="s">
        <v>97</v>
      </c>
      <c r="C25" s="6"/>
      <c r="D25" s="110"/>
      <c r="E25" s="115"/>
      <c r="F25" s="9"/>
      <c r="G25" s="10"/>
      <c r="H25" s="9"/>
      <c r="I25" s="14"/>
      <c r="J25" s="10"/>
      <c r="K25" s="9"/>
      <c r="L25" s="14"/>
      <c r="M25" s="19"/>
      <c r="N25" s="11"/>
      <c r="Q25" s="1"/>
      <c r="R25" s="57"/>
      <c r="S25" s="1"/>
      <c r="T25" s="57"/>
    </row>
    <row r="26" spans="1:20" ht="12.75">
      <c r="A26" s="45">
        <v>25</v>
      </c>
      <c r="B26" s="2" t="s">
        <v>441</v>
      </c>
      <c r="C26" s="6"/>
      <c r="D26" s="110"/>
      <c r="E26" s="115"/>
      <c r="F26" s="1"/>
      <c r="H26" s="9"/>
      <c r="J26" s="10"/>
      <c r="K26" s="9"/>
      <c r="L26" s="14"/>
      <c r="M26" s="19"/>
      <c r="N26" s="11"/>
      <c r="Q26" s="1"/>
      <c r="R26" s="1"/>
      <c r="S26" s="1"/>
      <c r="T26" s="57"/>
    </row>
    <row r="27" spans="1:20" ht="12.75">
      <c r="A27" s="45">
        <v>26</v>
      </c>
      <c r="B27" s="99" t="s">
        <v>98</v>
      </c>
      <c r="C27" s="6"/>
      <c r="D27" s="9"/>
      <c r="E27" s="10"/>
      <c r="F27" s="1"/>
      <c r="H27" s="9"/>
      <c r="J27" s="10"/>
      <c r="K27" s="9"/>
      <c r="L27" s="14"/>
      <c r="M27" s="17"/>
      <c r="N27" s="11"/>
      <c r="Q27" s="1"/>
      <c r="R27" s="1"/>
      <c r="S27" s="1"/>
      <c r="T27" s="57"/>
    </row>
    <row r="28" spans="1:20" ht="15">
      <c r="A28" s="45">
        <v>27</v>
      </c>
      <c r="B28" s="99" t="s">
        <v>442</v>
      </c>
      <c r="C28" s="6"/>
      <c r="D28" s="9"/>
      <c r="E28" s="10"/>
      <c r="F28" s="1"/>
      <c r="H28" s="9"/>
      <c r="J28" s="10"/>
      <c r="K28" s="9"/>
      <c r="L28" s="116" t="s">
        <v>100</v>
      </c>
      <c r="M28" s="17"/>
      <c r="N28" s="1"/>
      <c r="Q28" s="1"/>
      <c r="R28" s="1"/>
      <c r="S28" s="1"/>
      <c r="T28" s="57"/>
    </row>
    <row r="29" spans="1:20" ht="12.75">
      <c r="A29" s="45">
        <v>28</v>
      </c>
      <c r="B29" s="2" t="s">
        <v>426</v>
      </c>
      <c r="C29" s="6"/>
      <c r="D29" s="9"/>
      <c r="E29" s="10"/>
      <c r="F29" s="1"/>
      <c r="H29" s="9"/>
      <c r="J29" s="10"/>
      <c r="K29" s="9"/>
      <c r="L29" s="14"/>
      <c r="M29" s="17"/>
      <c r="N29" s="1"/>
      <c r="Q29" s="1"/>
      <c r="R29" s="1"/>
      <c r="S29" s="1"/>
      <c r="T29" s="57"/>
    </row>
    <row r="30" spans="1:20" ht="12.75">
      <c r="A30" s="45">
        <v>29</v>
      </c>
      <c r="B30" s="2" t="s">
        <v>99</v>
      </c>
      <c r="C30" s="6"/>
      <c r="D30" s="9"/>
      <c r="E30" s="10"/>
      <c r="F30" s="1"/>
      <c r="G30" s="1"/>
      <c r="H30" s="9"/>
      <c r="J30" s="10"/>
      <c r="K30" s="9"/>
      <c r="L30" s="14"/>
      <c r="M30" s="17"/>
      <c r="Q30" s="1"/>
      <c r="R30" s="1"/>
      <c r="S30" s="1"/>
      <c r="T30" s="57"/>
    </row>
    <row r="31" spans="1:20" ht="12.75">
      <c r="A31" s="45">
        <v>30</v>
      </c>
      <c r="B31" s="2" t="s">
        <v>428</v>
      </c>
      <c r="C31" s="1"/>
      <c r="D31" s="9"/>
      <c r="E31" s="10"/>
      <c r="F31" s="1"/>
      <c r="H31" s="9"/>
      <c r="J31" s="10"/>
      <c r="K31" s="9"/>
      <c r="L31" s="14"/>
      <c r="M31" s="17"/>
      <c r="Q31" s="1"/>
      <c r="R31" s="1"/>
      <c r="S31" s="1"/>
      <c r="T31" s="57"/>
    </row>
    <row r="32" spans="1:20" ht="12.75">
      <c r="A32" s="45">
        <v>31</v>
      </c>
      <c r="B32" s="2" t="s">
        <v>444</v>
      </c>
      <c r="C32" s="6">
        <v>1</v>
      </c>
      <c r="D32" s="9"/>
      <c r="E32" s="10"/>
      <c r="F32" s="1"/>
      <c r="G32" s="1"/>
      <c r="H32" s="9"/>
      <c r="I32" s="14"/>
      <c r="J32" s="10"/>
      <c r="K32" s="9"/>
      <c r="M32" s="17"/>
      <c r="N32" s="1"/>
      <c r="Q32" s="1"/>
      <c r="R32" s="57"/>
      <c r="S32" s="1"/>
      <c r="T32" s="57"/>
    </row>
    <row r="33" spans="1:20" ht="12.75">
      <c r="A33" s="45">
        <v>32</v>
      </c>
      <c r="B33" s="99" t="s">
        <v>439</v>
      </c>
      <c r="C33" s="6"/>
      <c r="D33" s="9"/>
      <c r="E33" s="10"/>
      <c r="F33" s="1"/>
      <c r="G33" s="1"/>
      <c r="H33" s="9"/>
      <c r="I33" s="14"/>
      <c r="J33" s="10"/>
      <c r="K33" s="9"/>
      <c r="L33" s="14"/>
      <c r="M33" s="17"/>
      <c r="N33" s="1"/>
      <c r="Q33" s="1"/>
      <c r="R33" s="57"/>
      <c r="S33" s="1"/>
      <c r="T33" s="57"/>
    </row>
    <row r="34" spans="1:20" ht="12.75">
      <c r="A34" s="45">
        <v>33</v>
      </c>
      <c r="B34" s="99" t="s">
        <v>101</v>
      </c>
      <c r="C34" s="1"/>
      <c r="D34" s="9"/>
      <c r="E34" s="10"/>
      <c r="F34" s="1"/>
      <c r="G34" s="1"/>
      <c r="H34" s="9"/>
      <c r="I34" s="14"/>
      <c r="J34" s="10"/>
      <c r="K34" s="9"/>
      <c r="L34" s="14"/>
      <c r="M34" s="17"/>
      <c r="N34" s="1"/>
      <c r="Q34" s="1"/>
      <c r="R34" s="57"/>
      <c r="S34" s="1"/>
      <c r="T34" s="57"/>
    </row>
    <row r="35" spans="1:20" ht="12.75">
      <c r="A35" s="1"/>
      <c r="B35" s="2"/>
      <c r="C35" s="1"/>
      <c r="D35" s="9"/>
      <c r="E35" s="10"/>
      <c r="F35" s="1"/>
      <c r="G35" s="1"/>
      <c r="H35" s="9"/>
      <c r="I35" s="14"/>
      <c r="J35" s="10"/>
      <c r="K35" s="9"/>
      <c r="L35" s="14"/>
      <c r="M35" s="17"/>
      <c r="N35" s="1"/>
      <c r="Q35" s="1"/>
      <c r="R35" s="57"/>
      <c r="S35" s="1"/>
      <c r="T35" s="57"/>
    </row>
    <row r="36" spans="1:20" ht="12.75">
      <c r="A36" s="1"/>
      <c r="B36" s="2"/>
      <c r="C36" s="1"/>
      <c r="D36" s="9"/>
      <c r="E36" s="10"/>
      <c r="F36" s="1"/>
      <c r="G36" s="1"/>
      <c r="H36" s="9"/>
      <c r="I36" s="14"/>
      <c r="J36" s="10"/>
      <c r="K36" s="9"/>
      <c r="L36" s="19"/>
      <c r="M36" s="17"/>
      <c r="Q36" s="1"/>
      <c r="R36" s="57"/>
      <c r="S36" s="1"/>
      <c r="T36" s="57"/>
    </row>
    <row r="37" spans="1:21" ht="12.75">
      <c r="A37" s="126"/>
      <c r="B37" s="20"/>
      <c r="C37" s="127"/>
      <c r="D37" s="50"/>
      <c r="E37" s="12"/>
      <c r="F37" s="127"/>
      <c r="G37" s="127"/>
      <c r="H37" s="50"/>
      <c r="I37" s="16"/>
      <c r="J37" s="12"/>
      <c r="K37" s="50"/>
      <c r="L37" s="62"/>
      <c r="M37" s="56"/>
      <c r="N37" s="127"/>
      <c r="O37" s="2"/>
      <c r="P37" s="2"/>
      <c r="Q37" s="127"/>
      <c r="R37" s="128"/>
      <c r="S37" s="127"/>
      <c r="T37" s="128"/>
      <c r="U37" s="2"/>
    </row>
    <row r="38" spans="1:21" ht="12.75">
      <c r="A38" s="121"/>
      <c r="B38" s="2"/>
      <c r="C38" s="129"/>
      <c r="D38" s="50"/>
      <c r="E38" s="12"/>
      <c r="F38" s="127"/>
      <c r="G38" s="2"/>
      <c r="H38" s="130"/>
      <c r="I38" s="54"/>
      <c r="J38" s="85"/>
      <c r="K38" s="50"/>
      <c r="L38" s="128"/>
      <c r="M38" s="52"/>
      <c r="N38" s="53"/>
      <c r="O38" s="54"/>
      <c r="P38" s="54"/>
      <c r="Q38" s="54"/>
      <c r="R38" s="131"/>
      <c r="S38" s="131"/>
      <c r="T38" s="87"/>
      <c r="U38" s="2"/>
    </row>
    <row r="39" spans="1:21" ht="12.75">
      <c r="A39" s="121"/>
      <c r="B39" s="2"/>
      <c r="C39" s="129"/>
      <c r="D39" s="50"/>
      <c r="E39" s="12"/>
      <c r="F39" s="127"/>
      <c r="G39" s="2"/>
      <c r="H39" s="130"/>
      <c r="I39" s="2"/>
      <c r="J39" s="12"/>
      <c r="K39" s="50"/>
      <c r="L39" s="128"/>
      <c r="M39" s="16"/>
      <c r="N39" s="112"/>
      <c r="O39" s="2"/>
      <c r="P39" s="127"/>
      <c r="Q39" s="127"/>
      <c r="R39" s="128"/>
      <c r="S39" s="127"/>
      <c r="T39" s="128"/>
      <c r="U39" s="2"/>
    </row>
    <row r="40" spans="1:21" ht="12.75">
      <c r="A40" s="121"/>
      <c r="B40" s="2"/>
      <c r="C40" s="129"/>
      <c r="D40" s="50"/>
      <c r="E40" s="12"/>
      <c r="F40" s="127"/>
      <c r="G40" s="2"/>
      <c r="H40" s="130"/>
      <c r="I40" s="2"/>
      <c r="J40" s="12"/>
      <c r="K40" s="50"/>
      <c r="L40" s="128"/>
      <c r="M40" s="59"/>
      <c r="N40" s="50"/>
      <c r="O40" s="2"/>
      <c r="P40" s="127"/>
      <c r="Q40" s="127"/>
      <c r="R40" s="128"/>
      <c r="S40" s="127"/>
      <c r="T40" s="128"/>
      <c r="U40" s="2"/>
    </row>
    <row r="41" spans="1:21" ht="12.75">
      <c r="A41" s="121"/>
      <c r="B41" s="2"/>
      <c r="C41" s="129"/>
      <c r="D41" s="50"/>
      <c r="E41" s="12"/>
      <c r="F41" s="127"/>
      <c r="G41" s="2"/>
      <c r="H41" s="130"/>
      <c r="I41" s="2"/>
      <c r="J41" s="111"/>
      <c r="K41" s="50"/>
      <c r="L41" s="128"/>
      <c r="M41" s="16"/>
      <c r="N41" s="50"/>
      <c r="O41" s="2"/>
      <c r="P41" s="127"/>
      <c r="Q41" s="127"/>
      <c r="R41" s="128"/>
      <c r="S41" s="127"/>
      <c r="T41" s="128"/>
      <c r="U41" s="2"/>
    </row>
    <row r="42" spans="1:21" ht="12.75">
      <c r="A42" s="121"/>
      <c r="B42" s="2"/>
      <c r="C42" s="129"/>
      <c r="D42" s="50"/>
      <c r="E42" s="12"/>
      <c r="F42" s="127"/>
      <c r="G42" s="2"/>
      <c r="H42" s="50"/>
      <c r="I42" s="2"/>
      <c r="J42" s="12"/>
      <c r="K42" s="50"/>
      <c r="L42" s="128"/>
      <c r="M42" s="16"/>
      <c r="N42" s="50"/>
      <c r="O42" s="2"/>
      <c r="P42" s="127"/>
      <c r="Q42" s="127"/>
      <c r="R42" s="128"/>
      <c r="S42" s="127"/>
      <c r="T42" s="128"/>
      <c r="U42" s="2"/>
    </row>
    <row r="43" spans="1:21" ht="12.75">
      <c r="A43" s="121"/>
      <c r="B43" s="2"/>
      <c r="C43" s="129"/>
      <c r="D43" s="50"/>
      <c r="E43" s="12"/>
      <c r="F43" s="127"/>
      <c r="G43" s="2"/>
      <c r="H43" s="112"/>
      <c r="I43" s="2"/>
      <c r="J43" s="12"/>
      <c r="K43" s="50"/>
      <c r="L43" s="128"/>
      <c r="M43" s="16"/>
      <c r="N43" s="50"/>
      <c r="O43" s="2"/>
      <c r="P43" s="127"/>
      <c r="Q43" s="127"/>
      <c r="R43" s="128"/>
      <c r="S43" s="127"/>
      <c r="T43" s="128"/>
      <c r="U43" s="2"/>
    </row>
    <row r="44" spans="1:21" ht="12.75">
      <c r="A44" s="121"/>
      <c r="B44" s="2"/>
      <c r="C44" s="129"/>
      <c r="D44" s="50"/>
      <c r="E44" s="12"/>
      <c r="F44" s="127"/>
      <c r="G44" s="2"/>
      <c r="H44" s="112"/>
      <c r="I44" s="2"/>
      <c r="J44" s="12"/>
      <c r="K44" s="50"/>
      <c r="L44" s="128"/>
      <c r="M44" s="16"/>
      <c r="N44" s="50"/>
      <c r="O44" s="2"/>
      <c r="P44" s="127"/>
      <c r="Q44" s="127"/>
      <c r="R44" s="128"/>
      <c r="S44" s="127"/>
      <c r="T44" s="128"/>
      <c r="U44" s="2"/>
    </row>
    <row r="45" spans="1:21" ht="12.75">
      <c r="A45" s="121"/>
      <c r="B45" s="2"/>
      <c r="C45" s="129"/>
      <c r="D45" s="50"/>
      <c r="E45" s="12"/>
      <c r="F45" s="127"/>
      <c r="G45" s="2"/>
      <c r="H45" s="112"/>
      <c r="I45" s="2"/>
      <c r="J45" s="12"/>
      <c r="K45" s="50"/>
      <c r="L45" s="128"/>
      <c r="M45" s="16"/>
      <c r="N45" s="50"/>
      <c r="O45" s="2"/>
      <c r="P45" s="127"/>
      <c r="Q45" s="127"/>
      <c r="R45" s="128"/>
      <c r="S45" s="127"/>
      <c r="T45" s="128"/>
      <c r="U45" s="2"/>
    </row>
    <row r="46" spans="1:21" ht="12.75">
      <c r="A46" s="121"/>
      <c r="B46" s="2"/>
      <c r="C46" s="129"/>
      <c r="D46" s="50"/>
      <c r="E46" s="12"/>
      <c r="F46" s="127"/>
      <c r="G46" s="2"/>
      <c r="H46" s="112"/>
      <c r="I46" s="2"/>
      <c r="J46" s="12"/>
      <c r="K46" s="50"/>
      <c r="L46" s="128"/>
      <c r="M46" s="16"/>
      <c r="N46" s="50"/>
      <c r="O46" s="2"/>
      <c r="P46" s="127"/>
      <c r="Q46" s="127"/>
      <c r="R46" s="128"/>
      <c r="S46" s="127"/>
      <c r="T46" s="128"/>
      <c r="U46" s="2"/>
    </row>
    <row r="47" spans="1:21" ht="12.75">
      <c r="A47" s="121"/>
      <c r="B47" s="2"/>
      <c r="C47" s="129"/>
      <c r="D47" s="50"/>
      <c r="E47" s="12"/>
      <c r="F47" s="127"/>
      <c r="G47" s="2"/>
      <c r="H47" s="50"/>
      <c r="I47" s="2"/>
      <c r="J47" s="12"/>
      <c r="K47" s="50"/>
      <c r="L47" s="128"/>
      <c r="M47" s="16"/>
      <c r="N47" s="50"/>
      <c r="O47" s="2"/>
      <c r="P47" s="127"/>
      <c r="Q47" s="127"/>
      <c r="R47" s="128"/>
      <c r="S47" s="127"/>
      <c r="T47" s="128"/>
      <c r="U47" s="2"/>
    </row>
    <row r="48" spans="1:21" ht="12.75">
      <c r="A48" s="121"/>
      <c r="B48" s="2"/>
      <c r="C48" s="129"/>
      <c r="D48" s="50"/>
      <c r="E48" s="12"/>
      <c r="F48" s="127"/>
      <c r="G48" s="2"/>
      <c r="H48" s="50"/>
      <c r="I48" s="2"/>
      <c r="J48" s="12"/>
      <c r="K48" s="50"/>
      <c r="L48" s="128"/>
      <c r="M48" s="16"/>
      <c r="N48" s="50"/>
      <c r="O48" s="2"/>
      <c r="P48" s="127"/>
      <c r="Q48" s="127"/>
      <c r="R48" s="128"/>
      <c r="S48" s="127"/>
      <c r="T48" s="128"/>
      <c r="U48" s="2"/>
    </row>
    <row r="49" spans="1:21" ht="12.75">
      <c r="A49" s="121"/>
      <c r="B49" s="2"/>
      <c r="C49" s="129"/>
      <c r="D49" s="50"/>
      <c r="E49" s="12"/>
      <c r="F49" s="127"/>
      <c r="G49" s="2"/>
      <c r="H49" s="50"/>
      <c r="I49" s="2"/>
      <c r="J49" s="12"/>
      <c r="K49" s="50"/>
      <c r="L49" s="132"/>
      <c r="M49" s="16"/>
      <c r="N49" s="50"/>
      <c r="O49" s="2"/>
      <c r="P49" s="127"/>
      <c r="Q49" s="127"/>
      <c r="R49" s="128"/>
      <c r="S49" s="127"/>
      <c r="T49" s="128"/>
      <c r="U49" s="2"/>
    </row>
    <row r="50" spans="1:21" ht="12.75">
      <c r="A50" s="121"/>
      <c r="B50" s="2"/>
      <c r="C50" s="129"/>
      <c r="D50" s="50"/>
      <c r="E50" s="16"/>
      <c r="F50" s="50"/>
      <c r="G50" s="12"/>
      <c r="H50" s="50"/>
      <c r="I50" s="2"/>
      <c r="J50" s="12"/>
      <c r="K50" s="50"/>
      <c r="L50" s="128"/>
      <c r="M50" s="62"/>
      <c r="N50" s="50"/>
      <c r="O50" s="2"/>
      <c r="P50" s="127"/>
      <c r="Q50" s="127"/>
      <c r="R50" s="128"/>
      <c r="S50" s="127"/>
      <c r="T50" s="128"/>
      <c r="U50" s="2"/>
    </row>
    <row r="51" spans="1:21" ht="12.75">
      <c r="A51" s="121"/>
      <c r="B51" s="2"/>
      <c r="C51" s="129"/>
      <c r="D51" s="50"/>
      <c r="E51" s="16"/>
      <c r="F51" s="50"/>
      <c r="G51" s="12"/>
      <c r="H51" s="50"/>
      <c r="I51" s="2"/>
      <c r="J51" s="12"/>
      <c r="K51" s="50"/>
      <c r="L51" s="128"/>
      <c r="M51" s="16"/>
      <c r="N51" s="112"/>
      <c r="O51" s="2"/>
      <c r="P51" s="127"/>
      <c r="Q51" s="127"/>
      <c r="R51" s="128"/>
      <c r="S51" s="127"/>
      <c r="T51" s="128"/>
      <c r="U51" s="2"/>
    </row>
    <row r="52" spans="1:21" ht="12.75">
      <c r="A52" s="121"/>
      <c r="B52" s="2"/>
      <c r="C52" s="129"/>
      <c r="D52" s="50"/>
      <c r="E52" s="16"/>
      <c r="F52" s="50"/>
      <c r="G52" s="12"/>
      <c r="H52" s="50"/>
      <c r="I52" s="2"/>
      <c r="J52" s="12"/>
      <c r="K52" s="50"/>
      <c r="L52" s="128"/>
      <c r="M52" s="62"/>
      <c r="N52" s="112"/>
      <c r="O52" s="2"/>
      <c r="P52" s="127"/>
      <c r="Q52" s="127"/>
      <c r="R52" s="128"/>
      <c r="S52" s="127"/>
      <c r="T52" s="128"/>
      <c r="U52" s="2"/>
    </row>
    <row r="53" spans="1:21" ht="12.75">
      <c r="A53" s="121"/>
      <c r="B53" s="2"/>
      <c r="C53" s="129"/>
      <c r="D53" s="50"/>
      <c r="E53" s="16"/>
      <c r="F53" s="50"/>
      <c r="G53" s="12"/>
      <c r="H53" s="50"/>
      <c r="I53" s="2"/>
      <c r="J53" s="12"/>
      <c r="K53" s="50"/>
      <c r="L53" s="128"/>
      <c r="M53" s="129"/>
      <c r="N53" s="112"/>
      <c r="O53" s="2"/>
      <c r="P53" s="127"/>
      <c r="Q53" s="127"/>
      <c r="R53" s="128"/>
      <c r="S53" s="127"/>
      <c r="T53" s="128"/>
      <c r="U53" s="2"/>
    </row>
    <row r="54" spans="1:21" ht="12.75">
      <c r="A54" s="121"/>
      <c r="B54" s="2"/>
      <c r="C54" s="129"/>
      <c r="D54" s="50"/>
      <c r="E54" s="16"/>
      <c r="F54" s="50"/>
      <c r="G54" s="12"/>
      <c r="H54" s="50"/>
      <c r="I54" s="2"/>
      <c r="J54" s="12"/>
      <c r="K54" s="50"/>
      <c r="L54" s="128"/>
      <c r="M54" s="62"/>
      <c r="N54" s="112"/>
      <c r="O54" s="2"/>
      <c r="P54" s="127"/>
      <c r="Q54" s="127"/>
      <c r="R54" s="128"/>
      <c r="S54" s="129"/>
      <c r="T54" s="128"/>
      <c r="U54" s="2"/>
    </row>
    <row r="55" spans="1:21" ht="12.75">
      <c r="A55" s="121"/>
      <c r="B55" s="2"/>
      <c r="C55" s="129"/>
      <c r="D55" s="50"/>
      <c r="E55" s="16"/>
      <c r="F55" s="50"/>
      <c r="G55" s="12"/>
      <c r="H55" s="50"/>
      <c r="I55" s="2"/>
      <c r="J55" s="12"/>
      <c r="K55" s="50"/>
      <c r="L55" s="128"/>
      <c r="M55" s="129"/>
      <c r="N55" s="112"/>
      <c r="O55" s="2"/>
      <c r="P55" s="127"/>
      <c r="Q55" s="127"/>
      <c r="R55" s="128"/>
      <c r="S55" s="127"/>
      <c r="T55" s="128"/>
      <c r="U55" s="2"/>
    </row>
    <row r="56" spans="1:21" ht="12.75">
      <c r="A56" s="121"/>
      <c r="B56" s="2"/>
      <c r="C56" s="129"/>
      <c r="D56" s="50"/>
      <c r="E56" s="16"/>
      <c r="F56" s="50"/>
      <c r="G56" s="16"/>
      <c r="H56" s="50"/>
      <c r="I56" s="16"/>
      <c r="J56" s="12"/>
      <c r="K56" s="50"/>
      <c r="L56" s="128"/>
      <c r="M56" s="62"/>
      <c r="N56" s="112"/>
      <c r="O56" s="2"/>
      <c r="P56" s="127"/>
      <c r="Q56" s="127"/>
      <c r="R56" s="128"/>
      <c r="S56" s="127"/>
      <c r="T56" s="128"/>
      <c r="U56" s="2"/>
    </row>
    <row r="57" spans="1:21" ht="12.75">
      <c r="A57" s="121"/>
      <c r="B57" s="2"/>
      <c r="C57" s="129"/>
      <c r="D57" s="50"/>
      <c r="E57" s="16"/>
      <c r="F57" s="50"/>
      <c r="G57" s="16"/>
      <c r="H57" s="50"/>
      <c r="I57" s="2"/>
      <c r="J57" s="12"/>
      <c r="K57" s="50"/>
      <c r="L57" s="128"/>
      <c r="M57" s="62"/>
      <c r="N57" s="112"/>
      <c r="O57" s="2"/>
      <c r="P57" s="127"/>
      <c r="Q57" s="127"/>
      <c r="R57" s="128"/>
      <c r="S57" s="127"/>
      <c r="T57" s="128"/>
      <c r="U57" s="2"/>
    </row>
    <row r="58" spans="1:21" ht="12.75">
      <c r="A58" s="121"/>
      <c r="B58" s="2"/>
      <c r="C58" s="129"/>
      <c r="D58" s="50"/>
      <c r="E58" s="128"/>
      <c r="F58" s="50"/>
      <c r="G58" s="12"/>
      <c r="H58" s="50"/>
      <c r="I58" s="2"/>
      <c r="J58" s="12"/>
      <c r="K58" s="50"/>
      <c r="L58" s="128"/>
      <c r="M58" s="62"/>
      <c r="N58" s="112"/>
      <c r="O58" s="2"/>
      <c r="P58" s="127"/>
      <c r="Q58" s="127"/>
      <c r="R58" s="128"/>
      <c r="S58" s="127"/>
      <c r="T58" s="128"/>
      <c r="U58" s="2"/>
    </row>
    <row r="59" spans="1:21" ht="12.75">
      <c r="A59" s="121"/>
      <c r="B59" s="2"/>
      <c r="C59" s="129"/>
      <c r="D59" s="130"/>
      <c r="E59" s="133"/>
      <c r="F59" s="50"/>
      <c r="G59" s="12"/>
      <c r="H59" s="50"/>
      <c r="I59" s="16"/>
      <c r="J59" s="12"/>
      <c r="K59" s="50"/>
      <c r="L59" s="128"/>
      <c r="M59" s="62"/>
      <c r="N59" s="127"/>
      <c r="O59" s="2"/>
      <c r="P59" s="2"/>
      <c r="Q59" s="127"/>
      <c r="R59" s="128"/>
      <c r="S59" s="127"/>
      <c r="T59" s="128"/>
      <c r="U59" s="2"/>
    </row>
    <row r="60" spans="1:21" ht="12.75">
      <c r="A60" s="121"/>
      <c r="B60" s="2"/>
      <c r="C60" s="129"/>
      <c r="D60" s="130"/>
      <c r="E60" s="134"/>
      <c r="F60" s="50"/>
      <c r="G60" s="12"/>
      <c r="H60" s="50"/>
      <c r="I60" s="16"/>
      <c r="J60" s="12"/>
      <c r="K60" s="50"/>
      <c r="L60" s="16"/>
      <c r="M60" s="62"/>
      <c r="N60" s="127"/>
      <c r="O60" s="2"/>
      <c r="P60" s="2"/>
      <c r="Q60" s="127"/>
      <c r="R60" s="128"/>
      <c r="S60" s="127"/>
      <c r="T60" s="128"/>
      <c r="U60" s="2"/>
    </row>
    <row r="61" spans="1:21" ht="12.75">
      <c r="A61" s="121"/>
      <c r="B61" s="2"/>
      <c r="C61" s="129"/>
      <c r="D61" s="130"/>
      <c r="E61" s="134"/>
      <c r="F61" s="50"/>
      <c r="G61" s="12"/>
      <c r="H61" s="50"/>
      <c r="I61" s="16"/>
      <c r="J61" s="12"/>
      <c r="K61" s="50"/>
      <c r="L61" s="16"/>
      <c r="M61" s="62"/>
      <c r="N61" s="127"/>
      <c r="O61" s="2"/>
      <c r="P61" s="2"/>
      <c r="Q61" s="127"/>
      <c r="R61" s="128"/>
      <c r="S61" s="127"/>
      <c r="T61" s="128"/>
      <c r="U61" s="2"/>
    </row>
    <row r="62" spans="1:21" ht="12.75">
      <c r="A62" s="121"/>
      <c r="B62" s="2"/>
      <c r="C62" s="129"/>
      <c r="D62" s="130"/>
      <c r="E62" s="134"/>
      <c r="F62" s="127"/>
      <c r="G62" s="2"/>
      <c r="H62" s="50"/>
      <c r="I62" s="2"/>
      <c r="J62" s="12"/>
      <c r="K62" s="50"/>
      <c r="L62" s="16"/>
      <c r="M62" s="62"/>
      <c r="N62" s="2"/>
      <c r="O62" s="2"/>
      <c r="P62" s="2"/>
      <c r="Q62" s="127"/>
      <c r="R62" s="127"/>
      <c r="S62" s="127"/>
      <c r="T62" s="128"/>
      <c r="U62" s="2"/>
    </row>
    <row r="63" spans="1:21" ht="12.75">
      <c r="A63" s="121"/>
      <c r="B63" s="2"/>
      <c r="C63" s="129"/>
      <c r="D63" s="50"/>
      <c r="E63" s="12"/>
      <c r="F63" s="127"/>
      <c r="G63" s="2"/>
      <c r="H63" s="50"/>
      <c r="I63" s="2"/>
      <c r="J63" s="12"/>
      <c r="K63" s="50"/>
      <c r="L63" s="16"/>
      <c r="M63" s="56"/>
      <c r="N63" s="127"/>
      <c r="O63" s="2"/>
      <c r="P63" s="2"/>
      <c r="Q63" s="127"/>
      <c r="R63" s="127"/>
      <c r="S63" s="127"/>
      <c r="T63" s="128"/>
      <c r="U63" s="2"/>
    </row>
    <row r="64" spans="1:21" ht="12.75">
      <c r="A64" s="121"/>
      <c r="B64" s="2"/>
      <c r="C64" s="129"/>
      <c r="D64" s="50"/>
      <c r="E64" s="12"/>
      <c r="F64" s="127"/>
      <c r="G64" s="2"/>
      <c r="H64" s="50"/>
      <c r="I64" s="2"/>
      <c r="J64" s="12"/>
      <c r="K64" s="50"/>
      <c r="L64" s="16"/>
      <c r="M64" s="56"/>
      <c r="N64" s="127"/>
      <c r="O64" s="2"/>
      <c r="P64" s="2"/>
      <c r="Q64" s="127"/>
      <c r="R64" s="127"/>
      <c r="S64" s="127"/>
      <c r="T64" s="128"/>
      <c r="U64" s="2"/>
    </row>
    <row r="65" spans="1:21" ht="12.75">
      <c r="A65" s="121"/>
      <c r="B65" s="2"/>
      <c r="C65" s="129"/>
      <c r="D65" s="50"/>
      <c r="E65" s="12"/>
      <c r="F65" s="127"/>
      <c r="G65" s="2"/>
      <c r="H65" s="50"/>
      <c r="I65" s="2"/>
      <c r="J65" s="12"/>
      <c r="K65" s="50"/>
      <c r="L65" s="16"/>
      <c r="M65" s="56"/>
      <c r="N65" s="127"/>
      <c r="O65" s="2"/>
      <c r="P65" s="2"/>
      <c r="Q65" s="127"/>
      <c r="R65" s="127"/>
      <c r="S65" s="127"/>
      <c r="T65" s="128"/>
      <c r="U65" s="2"/>
    </row>
    <row r="66" spans="1:21" ht="15">
      <c r="A66" s="121"/>
      <c r="B66" s="2"/>
      <c r="C66" s="129"/>
      <c r="D66" s="50"/>
      <c r="E66" s="12"/>
      <c r="F66" s="127"/>
      <c r="G66" s="127"/>
      <c r="H66" s="50"/>
      <c r="I66" s="2"/>
      <c r="J66" s="12"/>
      <c r="K66" s="50"/>
      <c r="L66" s="135"/>
      <c r="M66" s="56"/>
      <c r="N66" s="2"/>
      <c r="O66" s="2"/>
      <c r="P66" s="2"/>
      <c r="Q66" s="127"/>
      <c r="R66" s="127"/>
      <c r="S66" s="127"/>
      <c r="T66" s="128"/>
      <c r="U66" s="2"/>
    </row>
    <row r="67" spans="1:21" ht="12.75">
      <c r="A67" s="121"/>
      <c r="B67" s="2"/>
      <c r="C67" s="127"/>
      <c r="D67" s="50"/>
      <c r="E67" s="12"/>
      <c r="F67" s="127"/>
      <c r="G67" s="2"/>
      <c r="H67" s="50"/>
      <c r="I67" s="2"/>
      <c r="J67" s="12"/>
      <c r="K67" s="50"/>
      <c r="L67" s="16"/>
      <c r="M67" s="56"/>
      <c r="N67" s="2"/>
      <c r="O67" s="2"/>
      <c r="P67" s="2"/>
      <c r="Q67" s="127"/>
      <c r="R67" s="127"/>
      <c r="S67" s="127"/>
      <c r="T67" s="128"/>
      <c r="U67" s="2"/>
    </row>
    <row r="68" spans="1:21" ht="12.75">
      <c r="A68" s="121"/>
      <c r="B68" s="2"/>
      <c r="C68" s="129"/>
      <c r="D68" s="50"/>
      <c r="E68" s="12"/>
      <c r="F68" s="127"/>
      <c r="G68" s="127"/>
      <c r="H68" s="50"/>
      <c r="I68" s="16"/>
      <c r="J68" s="12"/>
      <c r="K68" s="50"/>
      <c r="L68" s="16"/>
      <c r="M68" s="56"/>
      <c r="N68" s="127"/>
      <c r="O68" s="2"/>
      <c r="P68" s="2"/>
      <c r="Q68" s="127"/>
      <c r="R68" s="128"/>
      <c r="S68" s="127"/>
      <c r="T68" s="128"/>
      <c r="U68" s="2"/>
    </row>
    <row r="69" spans="1:21" ht="12.75">
      <c r="A69" s="121"/>
      <c r="B69" s="2"/>
      <c r="C69" s="129"/>
      <c r="D69" s="50"/>
      <c r="E69" s="12"/>
      <c r="F69" s="127"/>
      <c r="G69" s="127"/>
      <c r="H69" s="50"/>
      <c r="I69" s="16"/>
      <c r="J69" s="12"/>
      <c r="K69" s="50"/>
      <c r="L69" s="16"/>
      <c r="M69" s="56"/>
      <c r="N69" s="127"/>
      <c r="O69" s="2"/>
      <c r="P69" s="2"/>
      <c r="Q69" s="127"/>
      <c r="R69" s="128"/>
      <c r="S69" s="127"/>
      <c r="T69" s="128"/>
      <c r="U69" s="2"/>
    </row>
    <row r="70" spans="1:21" ht="12.75">
      <c r="A70" s="121"/>
      <c r="B70" s="2"/>
      <c r="C70" s="127"/>
      <c r="D70" s="50"/>
      <c r="E70" s="12"/>
      <c r="F70" s="127"/>
      <c r="G70" s="127"/>
      <c r="H70" s="50"/>
      <c r="I70" s="16"/>
      <c r="J70" s="12"/>
      <c r="K70" s="50"/>
      <c r="L70" s="16"/>
      <c r="M70" s="56"/>
      <c r="N70" s="127"/>
      <c r="O70" s="2"/>
      <c r="P70" s="2"/>
      <c r="Q70" s="127"/>
      <c r="R70" s="128"/>
      <c r="S70" s="127"/>
      <c r="T70" s="128"/>
      <c r="U70" s="2"/>
    </row>
    <row r="71" spans="1:21" ht="12.75">
      <c r="A71" s="127"/>
      <c r="B71" s="2"/>
      <c r="C71" s="127"/>
      <c r="D71" s="50"/>
      <c r="E71" s="12"/>
      <c r="F71" s="127"/>
      <c r="G71" s="127"/>
      <c r="H71" s="50"/>
      <c r="I71" s="16"/>
      <c r="J71" s="12"/>
      <c r="K71" s="50"/>
      <c r="L71" s="16"/>
      <c r="M71" s="56"/>
      <c r="N71" s="127"/>
      <c r="O71" s="2"/>
      <c r="P71" s="2"/>
      <c r="Q71" s="127"/>
      <c r="R71" s="128"/>
      <c r="S71" s="127"/>
      <c r="T71" s="128"/>
      <c r="U71" s="2"/>
    </row>
    <row r="72" spans="1:21" ht="12.75">
      <c r="A72" s="127"/>
      <c r="B72" s="2"/>
      <c r="C72" s="127"/>
      <c r="D72" s="50"/>
      <c r="E72" s="12"/>
      <c r="F72" s="127"/>
      <c r="G72" s="127"/>
      <c r="H72" s="50"/>
      <c r="I72" s="16"/>
      <c r="J72" s="12"/>
      <c r="K72" s="50"/>
      <c r="L72" s="62"/>
      <c r="M72" s="56"/>
      <c r="N72" s="2"/>
      <c r="O72" s="2"/>
      <c r="P72" s="2"/>
      <c r="Q72" s="127"/>
      <c r="R72" s="128"/>
      <c r="S72" s="127"/>
      <c r="T72" s="128"/>
      <c r="U72" s="2"/>
    </row>
    <row r="73" spans="1:21" ht="12.75">
      <c r="A73" s="127"/>
      <c r="B73" s="20"/>
      <c r="C73" s="127"/>
      <c r="D73" s="50"/>
      <c r="E73" s="12"/>
      <c r="F73" s="127"/>
      <c r="G73" s="127"/>
      <c r="H73" s="50"/>
      <c r="I73" s="16"/>
      <c r="J73" s="12"/>
      <c r="K73" s="50"/>
      <c r="L73" s="62"/>
      <c r="M73" s="56"/>
      <c r="N73" s="127"/>
      <c r="O73" s="2"/>
      <c r="P73" s="2"/>
      <c r="Q73" s="127"/>
      <c r="R73" s="128"/>
      <c r="S73" s="127"/>
      <c r="T73" s="128"/>
      <c r="U73" s="2"/>
    </row>
    <row r="74" spans="1:21" ht="12.75">
      <c r="A74" s="2"/>
      <c r="B74" s="2"/>
      <c r="C74" s="127"/>
      <c r="D74" s="2"/>
      <c r="E74" s="2"/>
      <c r="F74" s="127"/>
      <c r="G74" s="2"/>
      <c r="H74" s="2"/>
      <c r="I74" s="2"/>
      <c r="J74" s="127"/>
      <c r="K74" s="2"/>
      <c r="L74" s="2"/>
      <c r="M74" s="2"/>
      <c r="N74" s="127"/>
      <c r="O74" s="2"/>
      <c r="P74" s="127"/>
      <c r="Q74" s="127"/>
      <c r="R74" s="128"/>
      <c r="S74" s="127"/>
      <c r="T74" s="128"/>
      <c r="U74" s="2"/>
    </row>
    <row r="75" spans="1:21" ht="12.75">
      <c r="A75" s="2"/>
      <c r="B75" s="2"/>
      <c r="C75" s="127"/>
      <c r="D75" s="2"/>
      <c r="E75" s="2"/>
      <c r="F75" s="127"/>
      <c r="G75" s="2"/>
      <c r="H75" s="2"/>
      <c r="I75" s="2"/>
      <c r="J75" s="127"/>
      <c r="K75" s="2"/>
      <c r="L75" s="2"/>
      <c r="M75" s="2"/>
      <c r="N75" s="127"/>
      <c r="O75" s="2"/>
      <c r="P75" s="127"/>
      <c r="Q75" s="127"/>
      <c r="R75" s="128"/>
      <c r="S75" s="127"/>
      <c r="T75" s="128"/>
      <c r="U75" s="2"/>
    </row>
    <row r="76" spans="1:21" ht="12.75">
      <c r="A76" s="2"/>
      <c r="B76" s="2"/>
      <c r="C76" s="127"/>
      <c r="D76" s="2"/>
      <c r="E76" s="2"/>
      <c r="F76" s="127"/>
      <c r="G76" s="2"/>
      <c r="H76" s="2"/>
      <c r="I76" s="2"/>
      <c r="J76" s="127"/>
      <c r="K76" s="2"/>
      <c r="L76" s="2"/>
      <c r="M76" s="2"/>
      <c r="N76" s="127"/>
      <c r="O76" s="2"/>
      <c r="P76" s="127"/>
      <c r="Q76" s="127"/>
      <c r="R76" s="128"/>
      <c r="S76" s="127"/>
      <c r="T76" s="128"/>
      <c r="U76" s="2"/>
    </row>
    <row r="77" spans="1:21" ht="12.75">
      <c r="A77" s="2"/>
      <c r="B77" s="2"/>
      <c r="C77" s="127"/>
      <c r="D77" s="2"/>
      <c r="E77" s="2"/>
      <c r="F77" s="127"/>
      <c r="G77" s="2"/>
      <c r="H77" s="2"/>
      <c r="I77" s="2"/>
      <c r="J77" s="127"/>
      <c r="K77" s="2"/>
      <c r="L77" s="2"/>
      <c r="M77" s="2"/>
      <c r="N77" s="127"/>
      <c r="O77" s="2"/>
      <c r="P77" s="127"/>
      <c r="Q77" s="127"/>
      <c r="R77" s="128"/>
      <c r="S77" s="127"/>
      <c r="T77" s="128"/>
      <c r="U77" s="2"/>
    </row>
    <row r="78" spans="1:21" ht="12.75">
      <c r="A78" s="2"/>
      <c r="B78" s="2"/>
      <c r="C78" s="127"/>
      <c r="D78" s="2"/>
      <c r="E78" s="2"/>
      <c r="F78" s="127"/>
      <c r="G78" s="2"/>
      <c r="H78" s="2"/>
      <c r="I78" s="2"/>
      <c r="J78" s="127"/>
      <c r="K78" s="2"/>
      <c r="L78" s="2"/>
      <c r="M78" s="2"/>
      <c r="N78" s="127"/>
      <c r="O78" s="2"/>
      <c r="P78" s="127"/>
      <c r="Q78" s="127"/>
      <c r="R78" s="128"/>
      <c r="S78" s="127"/>
      <c r="T78" s="128"/>
      <c r="U78" s="2"/>
    </row>
    <row r="79" spans="1:21" ht="12.75">
      <c r="A79" s="2"/>
      <c r="B79" s="2"/>
      <c r="C79" s="127"/>
      <c r="D79" s="2"/>
      <c r="E79" s="2"/>
      <c r="F79" s="127"/>
      <c r="G79" s="2"/>
      <c r="H79" s="2"/>
      <c r="I79" s="2"/>
      <c r="J79" s="127"/>
      <c r="K79" s="2"/>
      <c r="L79" s="2"/>
      <c r="M79" s="2"/>
      <c r="N79" s="127"/>
      <c r="O79" s="2"/>
      <c r="P79" s="127"/>
      <c r="Q79" s="127"/>
      <c r="R79" s="128"/>
      <c r="S79" s="127"/>
      <c r="T79" s="128"/>
      <c r="U79" s="2"/>
    </row>
    <row r="80" spans="1:21" ht="12.75">
      <c r="A80" s="2"/>
      <c r="B80" s="2"/>
      <c r="C80" s="127"/>
      <c r="D80" s="2"/>
      <c r="E80" s="2"/>
      <c r="F80" s="127"/>
      <c r="G80" s="2"/>
      <c r="H80" s="2"/>
      <c r="I80" s="2"/>
      <c r="J80" s="127"/>
      <c r="K80" s="2"/>
      <c r="L80" s="2"/>
      <c r="M80" s="2"/>
      <c r="N80" s="127"/>
      <c r="O80" s="2"/>
      <c r="P80" s="127"/>
      <c r="Q80" s="127"/>
      <c r="R80" s="128"/>
      <c r="S80" s="127"/>
      <c r="T80" s="128"/>
      <c r="U80" s="2"/>
    </row>
    <row r="81" spans="1:21" ht="12.75">
      <c r="A81" s="2"/>
      <c r="B81" s="2"/>
      <c r="C81" s="127"/>
      <c r="D81" s="2"/>
      <c r="E81" s="2"/>
      <c r="F81" s="127"/>
      <c r="G81" s="2"/>
      <c r="H81" s="2"/>
      <c r="I81" s="2"/>
      <c r="J81" s="127"/>
      <c r="K81" s="2"/>
      <c r="L81" s="2"/>
      <c r="M81" s="2"/>
      <c r="N81" s="127"/>
      <c r="O81" s="2"/>
      <c r="P81" s="127"/>
      <c r="Q81" s="127"/>
      <c r="R81" s="128"/>
      <c r="S81" s="127"/>
      <c r="T81" s="128"/>
      <c r="U81" s="2"/>
    </row>
    <row r="82" spans="1:21" ht="12.75">
      <c r="A82" s="2"/>
      <c r="B82" s="2"/>
      <c r="C82" s="2"/>
      <c r="D82" s="2"/>
      <c r="E82" s="2"/>
      <c r="F82" s="2"/>
      <c r="G82" s="2"/>
      <c r="H82" s="2"/>
      <c r="I82" s="2"/>
      <c r="J82" s="2"/>
      <c r="K82" s="2"/>
      <c r="L82" s="2"/>
      <c r="M82" s="2"/>
      <c r="N82" s="2"/>
      <c r="O82" s="2"/>
      <c r="P82" s="2"/>
      <c r="Q82" s="2"/>
      <c r="R82" s="2"/>
      <c r="S82" s="2"/>
      <c r="T82" s="2"/>
      <c r="U82" s="2"/>
    </row>
    <row r="83" spans="1:21" ht="12.75">
      <c r="A83" s="2"/>
      <c r="B83" s="2"/>
      <c r="C83" s="2"/>
      <c r="D83" s="2"/>
      <c r="E83" s="2"/>
      <c r="F83" s="2"/>
      <c r="G83" s="2"/>
      <c r="H83" s="2"/>
      <c r="I83" s="2"/>
      <c r="J83" s="2"/>
      <c r="K83" s="2"/>
      <c r="L83" s="2"/>
      <c r="M83" s="2"/>
      <c r="N83" s="2"/>
      <c r="O83" s="2"/>
      <c r="P83" s="2"/>
      <c r="Q83" s="2"/>
      <c r="R83" s="2"/>
      <c r="S83" s="2"/>
      <c r="T83" s="2"/>
      <c r="U83" s="2"/>
    </row>
  </sheetData>
  <sheetProtection/>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8.28125" style="0" customWidth="1"/>
    <col min="2" max="2" width="20.00390625" style="0" customWidth="1"/>
    <col min="3" max="3" width="5.421875" style="0" customWidth="1"/>
    <col min="4" max="4" width="6.28125" style="0" customWidth="1"/>
    <col min="5" max="5" width="21.7109375" style="0" customWidth="1"/>
    <col min="6" max="6" width="5.7109375" style="0" customWidth="1"/>
    <col min="7" max="7" width="17.57421875" style="0" customWidth="1"/>
    <col min="8" max="8" width="5.140625" style="0" customWidth="1"/>
    <col min="9" max="9" width="16.28125" style="0" customWidth="1"/>
    <col min="10" max="10" width="6.57421875" style="0" customWidth="1"/>
    <col min="11" max="11" width="7.28125" style="0" customWidth="1"/>
    <col min="12" max="12" width="26.8515625" style="0" customWidth="1"/>
    <col min="13" max="13" width="7.28125" style="0" customWidth="1"/>
    <col min="15" max="15" width="15.8515625" style="0" customWidth="1"/>
    <col min="16" max="16" width="6.140625" style="0" customWidth="1"/>
    <col min="17" max="17" width="6.7109375" style="0" customWidth="1"/>
    <col min="18" max="18" width="21.00390625" style="0" customWidth="1"/>
    <col min="19" max="19" width="20.7109375" style="0" customWidth="1"/>
    <col min="20" max="20" width="20.00390625" style="0" customWidth="1"/>
  </cols>
  <sheetData>
    <row r="1" spans="1:20" ht="98.25" customHeight="1">
      <c r="A1" s="22" t="s">
        <v>858</v>
      </c>
      <c r="B1" s="5" t="s">
        <v>837</v>
      </c>
      <c r="C1" s="32" t="s">
        <v>4</v>
      </c>
      <c r="D1" s="7"/>
      <c r="E1" s="8" t="s">
        <v>103</v>
      </c>
      <c r="F1" s="4"/>
      <c r="G1" s="5" t="s">
        <v>0</v>
      </c>
      <c r="H1" s="7"/>
      <c r="I1" s="13" t="s">
        <v>104</v>
      </c>
      <c r="J1" s="32" t="s">
        <v>4</v>
      </c>
      <c r="K1" s="7"/>
      <c r="L1" s="13" t="s">
        <v>105</v>
      </c>
      <c r="M1" s="33" t="s">
        <v>4</v>
      </c>
      <c r="N1" s="21" t="s">
        <v>106</v>
      </c>
      <c r="O1" s="26" t="s">
        <v>1</v>
      </c>
      <c r="P1" s="35" t="s">
        <v>2</v>
      </c>
      <c r="Q1" s="36" t="s">
        <v>3</v>
      </c>
      <c r="R1" s="97" t="s">
        <v>5</v>
      </c>
      <c r="S1" s="97" t="s">
        <v>107</v>
      </c>
      <c r="T1" s="37" t="s">
        <v>6</v>
      </c>
    </row>
    <row r="2" spans="1:20" ht="12.75">
      <c r="A2" s="1">
        <v>1</v>
      </c>
      <c r="B2" s="16" t="s">
        <v>489</v>
      </c>
      <c r="C2" s="30">
        <v>1</v>
      </c>
      <c r="D2" s="9">
        <v>1</v>
      </c>
      <c r="E2" s="10" t="s">
        <v>490</v>
      </c>
      <c r="F2" s="1">
        <v>1</v>
      </c>
      <c r="G2" s="2" t="s">
        <v>108</v>
      </c>
      <c r="H2" s="9">
        <v>1</v>
      </c>
      <c r="I2" s="14" t="s">
        <v>491</v>
      </c>
      <c r="J2" s="15">
        <v>1</v>
      </c>
      <c r="K2" s="9">
        <v>1</v>
      </c>
      <c r="L2" s="16" t="s">
        <v>493</v>
      </c>
      <c r="M2" s="18"/>
      <c r="N2" s="6">
        <f>C16+C23+J2+M2+C2</f>
        <v>4</v>
      </c>
      <c r="O2" s="38">
        <v>9</v>
      </c>
      <c r="P2" s="4">
        <f>N2+O2</f>
        <v>13</v>
      </c>
      <c r="Q2" s="4">
        <f>H5+K13</f>
        <v>16</v>
      </c>
      <c r="R2" s="29">
        <f>A34+K13</f>
        <v>45</v>
      </c>
      <c r="S2" s="28">
        <f>A34+K13+H5</f>
        <v>49</v>
      </c>
      <c r="T2" s="42">
        <v>1</v>
      </c>
    </row>
    <row r="3" spans="1:19" ht="12.75">
      <c r="A3" s="1">
        <v>2</v>
      </c>
      <c r="B3" s="99" t="s">
        <v>492</v>
      </c>
      <c r="C3" s="1"/>
      <c r="D3" s="9">
        <v>2</v>
      </c>
      <c r="E3" s="10" t="s">
        <v>493</v>
      </c>
      <c r="F3" s="1">
        <v>2</v>
      </c>
      <c r="G3" s="2" t="s">
        <v>109</v>
      </c>
      <c r="H3" s="9">
        <v>2</v>
      </c>
      <c r="I3" s="14" t="s">
        <v>519</v>
      </c>
      <c r="J3" s="10"/>
      <c r="K3" s="9">
        <v>2</v>
      </c>
      <c r="L3" s="16" t="s">
        <v>499</v>
      </c>
      <c r="M3" s="12"/>
      <c r="O3" s="1"/>
      <c r="P3" s="1"/>
      <c r="Q3" s="1"/>
      <c r="R3" s="1"/>
      <c r="S3" s="1"/>
    </row>
    <row r="4" spans="1:20" ht="12.75">
      <c r="A4" s="1">
        <v>3</v>
      </c>
      <c r="B4" s="99" t="s">
        <v>494</v>
      </c>
      <c r="C4" s="1"/>
      <c r="D4" s="9">
        <v>3</v>
      </c>
      <c r="E4" s="10" t="s">
        <v>495</v>
      </c>
      <c r="F4" s="1">
        <v>3</v>
      </c>
      <c r="G4" s="2" t="s">
        <v>110</v>
      </c>
      <c r="H4" s="9">
        <v>3</v>
      </c>
      <c r="I4" s="14" t="s">
        <v>521</v>
      </c>
      <c r="J4" s="10"/>
      <c r="K4" s="9">
        <v>3</v>
      </c>
      <c r="L4" s="2" t="s">
        <v>500</v>
      </c>
      <c r="M4" s="12"/>
      <c r="N4" s="1"/>
      <c r="O4" s="1"/>
      <c r="P4" s="1"/>
      <c r="Q4" s="1"/>
      <c r="S4" s="1"/>
      <c r="T4" s="14"/>
    </row>
    <row r="5" spans="1:19" ht="12.75">
      <c r="A5" s="1">
        <v>4</v>
      </c>
      <c r="B5" s="2" t="s">
        <v>490</v>
      </c>
      <c r="C5" s="1"/>
      <c r="D5" s="9">
        <v>4</v>
      </c>
      <c r="E5" s="10" t="s">
        <v>458</v>
      </c>
      <c r="F5" s="1">
        <v>4</v>
      </c>
      <c r="G5" s="2" t="s">
        <v>112</v>
      </c>
      <c r="H5" s="9">
        <v>4</v>
      </c>
      <c r="I5" s="117" t="s">
        <v>496</v>
      </c>
      <c r="J5" s="31"/>
      <c r="K5" s="9">
        <v>4</v>
      </c>
      <c r="L5" s="16" t="s">
        <v>503</v>
      </c>
      <c r="M5" s="12"/>
      <c r="N5" s="1"/>
      <c r="O5" s="1"/>
      <c r="P5" s="1"/>
      <c r="Q5" s="1"/>
      <c r="S5" s="1"/>
    </row>
    <row r="6" spans="1:19" ht="12.75">
      <c r="A6" s="1">
        <v>5</v>
      </c>
      <c r="B6" s="2" t="s">
        <v>495</v>
      </c>
      <c r="C6" s="1"/>
      <c r="D6" s="9">
        <v>5</v>
      </c>
      <c r="E6" s="10" t="s">
        <v>497</v>
      </c>
      <c r="F6" s="1">
        <v>5</v>
      </c>
      <c r="G6" s="2" t="s">
        <v>113</v>
      </c>
      <c r="H6" s="9"/>
      <c r="I6" s="14"/>
      <c r="J6" s="10"/>
      <c r="K6" s="9">
        <v>5</v>
      </c>
      <c r="L6" s="16" t="s">
        <v>510</v>
      </c>
      <c r="M6" s="12"/>
      <c r="N6" s="1"/>
      <c r="O6" s="1"/>
      <c r="P6" s="1"/>
      <c r="Q6" s="1"/>
      <c r="R6" s="1"/>
      <c r="S6" s="1"/>
    </row>
    <row r="7" spans="1:19" ht="12.75">
      <c r="A7" s="1">
        <v>6</v>
      </c>
      <c r="B7" s="2" t="s">
        <v>458</v>
      </c>
      <c r="C7" s="1"/>
      <c r="D7" s="9">
        <v>6</v>
      </c>
      <c r="E7" s="10" t="s">
        <v>498</v>
      </c>
      <c r="F7" s="1">
        <v>6</v>
      </c>
      <c r="G7" s="2" t="s">
        <v>111</v>
      </c>
      <c r="H7" s="11"/>
      <c r="I7" s="14"/>
      <c r="J7" s="10"/>
      <c r="K7" s="9">
        <v>6</v>
      </c>
      <c r="L7" s="16" t="s">
        <v>517</v>
      </c>
      <c r="M7" s="12"/>
      <c r="N7" s="1"/>
      <c r="O7" s="1"/>
      <c r="P7" s="1"/>
      <c r="Q7" s="1"/>
      <c r="R7" s="1"/>
      <c r="S7" s="1"/>
    </row>
    <row r="8" spans="1:19" ht="12.75">
      <c r="A8" s="1">
        <v>7</v>
      </c>
      <c r="B8" s="2" t="s">
        <v>497</v>
      </c>
      <c r="C8" s="1"/>
      <c r="D8" s="9">
        <v>7</v>
      </c>
      <c r="E8" s="10" t="s">
        <v>499</v>
      </c>
      <c r="F8" s="1">
        <v>7</v>
      </c>
      <c r="G8" s="2" t="s">
        <v>114</v>
      </c>
      <c r="H8" s="11"/>
      <c r="I8" s="14"/>
      <c r="J8" s="10"/>
      <c r="K8" s="9">
        <v>7</v>
      </c>
      <c r="L8" s="16" t="s">
        <v>522</v>
      </c>
      <c r="M8" s="12"/>
      <c r="N8" s="1"/>
      <c r="O8" s="1"/>
      <c r="P8" s="1"/>
      <c r="Q8" s="1"/>
      <c r="R8" s="1"/>
      <c r="S8" s="1"/>
    </row>
    <row r="9" spans="1:19" ht="12.75">
      <c r="A9" s="1">
        <v>8</v>
      </c>
      <c r="B9" s="2" t="s">
        <v>498</v>
      </c>
      <c r="C9" s="1"/>
      <c r="D9" s="9">
        <v>8</v>
      </c>
      <c r="E9" s="10" t="s">
        <v>500</v>
      </c>
      <c r="F9" s="1">
        <v>8</v>
      </c>
      <c r="G9" s="2" t="s">
        <v>88</v>
      </c>
      <c r="H9" s="11"/>
      <c r="I9" s="14"/>
      <c r="J9" s="10"/>
      <c r="K9" s="9">
        <v>8</v>
      </c>
      <c r="L9" s="16" t="s">
        <v>524</v>
      </c>
      <c r="M9" s="12"/>
      <c r="N9" s="1"/>
      <c r="O9" s="1"/>
      <c r="P9" s="1"/>
      <c r="Q9" s="1"/>
      <c r="S9" s="1"/>
    </row>
    <row r="10" spans="1:19" ht="12.75">
      <c r="A10" s="1">
        <v>9</v>
      </c>
      <c r="B10" s="99" t="s">
        <v>501</v>
      </c>
      <c r="C10" s="1"/>
      <c r="D10" s="9">
        <v>9</v>
      </c>
      <c r="E10" s="10" t="s">
        <v>502</v>
      </c>
      <c r="F10" s="1">
        <v>9</v>
      </c>
      <c r="G10" s="2" t="s">
        <v>115</v>
      </c>
      <c r="H10" s="11"/>
      <c r="I10" s="14"/>
      <c r="J10" s="10"/>
      <c r="K10" s="9">
        <v>9</v>
      </c>
      <c r="L10" s="16" t="s">
        <v>525</v>
      </c>
      <c r="M10" s="12"/>
      <c r="N10" s="1"/>
      <c r="O10" s="1"/>
      <c r="P10" s="1"/>
      <c r="Q10" s="1"/>
      <c r="S10" s="1"/>
    </row>
    <row r="11" spans="1:19" ht="12.75">
      <c r="A11" s="1">
        <v>10</v>
      </c>
      <c r="B11" s="2" t="s">
        <v>502</v>
      </c>
      <c r="C11" s="1"/>
      <c r="D11" s="9">
        <v>10</v>
      </c>
      <c r="E11" s="10" t="s">
        <v>503</v>
      </c>
      <c r="F11" s="1">
        <v>10</v>
      </c>
      <c r="G11" s="2" t="s">
        <v>75</v>
      </c>
      <c r="H11" s="9"/>
      <c r="I11" s="14"/>
      <c r="J11" s="10"/>
      <c r="K11" s="9">
        <v>10</v>
      </c>
      <c r="L11" s="16" t="s">
        <v>462</v>
      </c>
      <c r="M11" s="12"/>
      <c r="N11" s="1"/>
      <c r="O11" s="1"/>
      <c r="P11" s="1"/>
      <c r="Q11" s="1"/>
      <c r="R11" s="1"/>
      <c r="S11" s="1"/>
    </row>
    <row r="12" spans="1:19" ht="12.75">
      <c r="A12" s="1">
        <v>11</v>
      </c>
      <c r="B12" s="99" t="s">
        <v>504</v>
      </c>
      <c r="C12" s="1"/>
      <c r="D12" s="9">
        <v>11</v>
      </c>
      <c r="E12" s="10" t="s">
        <v>505</v>
      </c>
      <c r="F12" s="1">
        <v>11</v>
      </c>
      <c r="G12" s="2" t="s">
        <v>116</v>
      </c>
      <c r="H12" s="9"/>
      <c r="I12" s="14"/>
      <c r="J12" s="10"/>
      <c r="K12" s="9">
        <v>11</v>
      </c>
      <c r="L12" s="16" t="s">
        <v>528</v>
      </c>
      <c r="M12" s="12"/>
      <c r="N12" s="1"/>
      <c r="O12" s="1"/>
      <c r="P12" s="1"/>
      <c r="Q12" s="1"/>
      <c r="S12" s="1"/>
    </row>
    <row r="13" spans="1:19" ht="12.75">
      <c r="A13" s="1">
        <v>12</v>
      </c>
      <c r="B13" s="2" t="s">
        <v>505</v>
      </c>
      <c r="C13" s="1"/>
      <c r="D13" s="9">
        <v>12</v>
      </c>
      <c r="E13" s="10" t="s">
        <v>459</v>
      </c>
      <c r="F13" s="1">
        <v>12</v>
      </c>
      <c r="G13" s="2" t="s">
        <v>117</v>
      </c>
      <c r="H13" s="9"/>
      <c r="I13" s="14"/>
      <c r="J13" s="10"/>
      <c r="K13" s="9">
        <v>12</v>
      </c>
      <c r="L13" s="16" t="s">
        <v>460</v>
      </c>
      <c r="M13" s="12"/>
      <c r="N13" s="1"/>
      <c r="O13" s="1"/>
      <c r="P13" s="1"/>
      <c r="Q13" s="1"/>
      <c r="R13" s="1"/>
      <c r="S13" s="1"/>
    </row>
    <row r="14" spans="1:19" ht="12.75">
      <c r="A14" s="1">
        <v>13</v>
      </c>
      <c r="B14" s="2" t="s">
        <v>459</v>
      </c>
      <c r="C14" s="1"/>
      <c r="D14" s="9">
        <v>13</v>
      </c>
      <c r="E14" s="10" t="s">
        <v>506</v>
      </c>
      <c r="F14" s="1">
        <v>13</v>
      </c>
      <c r="G14" s="2" t="s">
        <v>118</v>
      </c>
      <c r="H14" s="9"/>
      <c r="I14" s="14"/>
      <c r="J14" s="10"/>
      <c r="K14" s="9"/>
      <c r="M14" s="17"/>
      <c r="N14" s="1"/>
      <c r="O14" s="1"/>
      <c r="P14" s="1"/>
      <c r="Q14" s="1"/>
      <c r="R14" s="1"/>
      <c r="S14" s="39" t="s">
        <v>7</v>
      </c>
    </row>
    <row r="15" spans="1:19" ht="12.75">
      <c r="A15" s="1">
        <v>14</v>
      </c>
      <c r="B15" s="2" t="s">
        <v>506</v>
      </c>
      <c r="C15" s="1"/>
      <c r="D15" s="9">
        <v>14</v>
      </c>
      <c r="E15" s="10" t="s">
        <v>461</v>
      </c>
      <c r="F15" s="1">
        <v>14</v>
      </c>
      <c r="G15" s="2" t="s">
        <v>16</v>
      </c>
      <c r="H15" s="9"/>
      <c r="I15" s="14"/>
      <c r="J15" s="10"/>
      <c r="K15" s="9"/>
      <c r="L15" s="19"/>
      <c r="M15" s="10"/>
      <c r="O15" s="1"/>
      <c r="P15" s="1"/>
      <c r="Q15" s="1"/>
      <c r="R15" s="1"/>
      <c r="S15" s="41" t="s">
        <v>8</v>
      </c>
    </row>
    <row r="16" spans="1:19" ht="12.75">
      <c r="A16" s="1">
        <v>15</v>
      </c>
      <c r="B16" s="2" t="s">
        <v>507</v>
      </c>
      <c r="C16" s="6">
        <v>1</v>
      </c>
      <c r="D16" s="9">
        <v>15</v>
      </c>
      <c r="E16" s="10" t="s">
        <v>508</v>
      </c>
      <c r="F16" s="1">
        <v>15</v>
      </c>
      <c r="G16" s="2" t="s">
        <v>119</v>
      </c>
      <c r="H16" s="9"/>
      <c r="I16" s="14"/>
      <c r="J16" s="10"/>
      <c r="K16" s="9"/>
      <c r="L16" s="14"/>
      <c r="M16" s="17"/>
      <c r="O16" s="1"/>
      <c r="P16" s="1"/>
      <c r="Q16" s="1"/>
      <c r="R16" s="1"/>
      <c r="S16" s="40" t="s">
        <v>9</v>
      </c>
    </row>
    <row r="17" spans="1:19" ht="12.75">
      <c r="A17" s="1">
        <v>16</v>
      </c>
      <c r="B17" s="118" t="s">
        <v>209</v>
      </c>
      <c r="C17" s="1"/>
      <c r="D17" s="9">
        <v>16</v>
      </c>
      <c r="E17" s="10" t="s">
        <v>509</v>
      </c>
      <c r="F17" s="1">
        <v>16</v>
      </c>
      <c r="G17" s="2" t="s">
        <v>77</v>
      </c>
      <c r="H17" s="9"/>
      <c r="I17" s="14"/>
      <c r="J17" s="10"/>
      <c r="K17" s="9"/>
      <c r="L17" s="14"/>
      <c r="M17" s="17"/>
      <c r="O17" s="1"/>
      <c r="P17" s="1"/>
      <c r="Q17" s="1"/>
      <c r="R17" s="1"/>
      <c r="S17" s="1"/>
    </row>
    <row r="18" spans="1:19" ht="12.75">
      <c r="A18" s="1">
        <v>17</v>
      </c>
      <c r="B18" s="2" t="s">
        <v>461</v>
      </c>
      <c r="C18" s="1"/>
      <c r="D18" s="9">
        <v>17</v>
      </c>
      <c r="E18" s="10" t="s">
        <v>510</v>
      </c>
      <c r="F18" s="1">
        <v>17</v>
      </c>
      <c r="G18" s="2" t="s">
        <v>120</v>
      </c>
      <c r="H18" s="9"/>
      <c r="I18" s="14"/>
      <c r="J18" s="10"/>
      <c r="K18" s="9"/>
      <c r="L18" s="14"/>
      <c r="M18" s="17"/>
      <c r="O18" s="1"/>
      <c r="P18" s="1"/>
      <c r="Q18" s="1"/>
      <c r="R18" s="1"/>
      <c r="S18" s="1"/>
    </row>
    <row r="19" spans="1:19" ht="12.75">
      <c r="A19" s="1">
        <v>18</v>
      </c>
      <c r="B19" s="2" t="s">
        <v>508</v>
      </c>
      <c r="C19" s="1"/>
      <c r="D19" s="9">
        <v>18</v>
      </c>
      <c r="E19" s="10" t="s">
        <v>511</v>
      </c>
      <c r="F19" s="1">
        <v>18</v>
      </c>
      <c r="G19" s="2" t="s">
        <v>121</v>
      </c>
      <c r="H19" s="9"/>
      <c r="I19" s="14"/>
      <c r="J19" s="10"/>
      <c r="K19" s="9"/>
      <c r="L19" s="14"/>
      <c r="M19" s="17"/>
      <c r="O19" s="1"/>
      <c r="P19" s="1"/>
      <c r="Q19" s="1"/>
      <c r="R19" s="1"/>
      <c r="S19" s="1"/>
    </row>
    <row r="20" spans="1:19" ht="12.75">
      <c r="A20" s="1">
        <v>19</v>
      </c>
      <c r="B20" s="2" t="s">
        <v>509</v>
      </c>
      <c r="C20" s="1"/>
      <c r="D20" s="9">
        <v>19</v>
      </c>
      <c r="E20" s="10" t="s">
        <v>512</v>
      </c>
      <c r="F20" s="1">
        <v>19</v>
      </c>
      <c r="G20" s="2" t="s">
        <v>122</v>
      </c>
      <c r="H20" s="9"/>
      <c r="I20" s="14"/>
      <c r="J20" s="10"/>
      <c r="K20" s="9"/>
      <c r="L20" s="14"/>
      <c r="M20" s="17"/>
      <c r="O20" s="1"/>
      <c r="P20" s="1"/>
      <c r="Q20" s="1"/>
      <c r="R20" s="1"/>
      <c r="S20" s="1"/>
    </row>
    <row r="21" spans="1:19" ht="12.75">
      <c r="A21" s="1">
        <v>20</v>
      </c>
      <c r="B21" s="2" t="s">
        <v>511</v>
      </c>
      <c r="C21" s="1"/>
      <c r="D21" s="9">
        <v>20</v>
      </c>
      <c r="E21" s="10" t="s">
        <v>513</v>
      </c>
      <c r="F21" s="1">
        <v>20</v>
      </c>
      <c r="G21" s="2" t="s">
        <v>123</v>
      </c>
      <c r="H21" s="9"/>
      <c r="I21" s="14"/>
      <c r="J21" s="10"/>
      <c r="K21" s="9"/>
      <c r="L21" s="14"/>
      <c r="M21" s="17"/>
      <c r="O21" s="1"/>
      <c r="P21" s="1"/>
      <c r="Q21" s="1"/>
      <c r="R21" s="1"/>
      <c r="S21" s="1"/>
    </row>
    <row r="22" spans="1:19" ht="15">
      <c r="A22" s="1">
        <v>21</v>
      </c>
      <c r="B22" s="2" t="s">
        <v>512</v>
      </c>
      <c r="C22" s="1"/>
      <c r="D22" s="9">
        <v>21</v>
      </c>
      <c r="E22" s="10" t="s">
        <v>514</v>
      </c>
      <c r="F22" s="1">
        <v>21</v>
      </c>
      <c r="G22" s="2" t="s">
        <v>124</v>
      </c>
      <c r="H22" s="9"/>
      <c r="I22" s="14"/>
      <c r="J22" s="10"/>
      <c r="K22" s="9"/>
      <c r="L22" s="43" t="s">
        <v>125</v>
      </c>
      <c r="M22" s="17"/>
      <c r="O22" s="1"/>
      <c r="P22" s="1"/>
      <c r="Q22" s="1"/>
      <c r="R22" s="1"/>
      <c r="S22" s="1"/>
    </row>
    <row r="23" spans="1:19" ht="12.75">
      <c r="A23" s="1">
        <v>22</v>
      </c>
      <c r="B23" s="2" t="s">
        <v>515</v>
      </c>
      <c r="C23" s="6">
        <v>1</v>
      </c>
      <c r="D23" s="9">
        <v>22</v>
      </c>
      <c r="E23" s="10" t="s">
        <v>516</v>
      </c>
      <c r="F23" s="1">
        <v>22</v>
      </c>
      <c r="G23" s="2" t="s">
        <v>126</v>
      </c>
      <c r="H23" s="9"/>
      <c r="I23" s="14"/>
      <c r="J23" s="10"/>
      <c r="K23" s="9"/>
      <c r="L23" s="14"/>
      <c r="M23" s="17"/>
      <c r="O23" s="1"/>
      <c r="P23" s="1"/>
      <c r="Q23" s="1"/>
      <c r="R23" s="1"/>
      <c r="S23" s="1"/>
    </row>
    <row r="24" spans="1:19" ht="12.75">
      <c r="A24" s="1">
        <v>23</v>
      </c>
      <c r="B24" s="2" t="s">
        <v>513</v>
      </c>
      <c r="C24" s="1"/>
      <c r="D24" s="9">
        <v>23</v>
      </c>
      <c r="E24" s="10" t="s">
        <v>517</v>
      </c>
      <c r="F24" s="1">
        <v>23</v>
      </c>
      <c r="G24" s="2" t="s">
        <v>127</v>
      </c>
      <c r="H24" s="9"/>
      <c r="I24" s="14"/>
      <c r="J24" s="10"/>
      <c r="K24" s="9"/>
      <c r="L24" s="14"/>
      <c r="M24" s="17"/>
      <c r="O24" s="1"/>
      <c r="P24" s="1"/>
      <c r="Q24" s="1"/>
      <c r="R24" s="1"/>
      <c r="S24" s="1"/>
    </row>
    <row r="25" spans="1:19" ht="12.75">
      <c r="A25" s="1">
        <v>24</v>
      </c>
      <c r="B25" s="2" t="s">
        <v>514</v>
      </c>
      <c r="C25" s="1"/>
      <c r="D25" s="9">
        <v>24</v>
      </c>
      <c r="E25" s="10" t="s">
        <v>518</v>
      </c>
      <c r="F25" s="1"/>
      <c r="H25" s="9"/>
      <c r="I25" s="14"/>
      <c r="J25" s="10"/>
      <c r="K25" s="9"/>
      <c r="L25" s="14"/>
      <c r="M25" s="17"/>
      <c r="O25" s="1"/>
      <c r="P25" s="1"/>
      <c r="Q25" s="1"/>
      <c r="R25" s="1"/>
      <c r="S25" s="1"/>
    </row>
    <row r="26" spans="1:19" ht="12.75">
      <c r="A26" s="1">
        <v>25</v>
      </c>
      <c r="B26" s="99" t="s">
        <v>531</v>
      </c>
      <c r="C26" s="1"/>
      <c r="D26" s="9">
        <v>25</v>
      </c>
      <c r="E26" s="10" t="s">
        <v>519</v>
      </c>
      <c r="F26" s="1"/>
      <c r="H26" s="9"/>
      <c r="I26" s="14"/>
      <c r="J26" s="10"/>
      <c r="K26" s="9"/>
      <c r="L26" s="14"/>
      <c r="M26" s="17"/>
      <c r="O26" s="1"/>
      <c r="P26" s="1"/>
      <c r="Q26" s="1"/>
      <c r="R26" s="1"/>
      <c r="S26" s="1"/>
    </row>
    <row r="27" spans="1:19" ht="12.75">
      <c r="A27" s="1">
        <v>26</v>
      </c>
      <c r="B27" s="99" t="s">
        <v>520</v>
      </c>
      <c r="C27" s="1"/>
      <c r="D27" s="9">
        <v>26</v>
      </c>
      <c r="E27" s="10" t="s">
        <v>521</v>
      </c>
      <c r="F27" s="1"/>
      <c r="H27" s="9"/>
      <c r="I27" s="14"/>
      <c r="J27" s="10"/>
      <c r="K27" s="9"/>
      <c r="L27" s="14"/>
      <c r="M27" s="17"/>
      <c r="O27" s="1"/>
      <c r="P27" s="1"/>
      <c r="Q27" s="1"/>
      <c r="R27" s="1"/>
      <c r="S27" s="1"/>
    </row>
    <row r="28" spans="1:19" ht="12.75">
      <c r="A28" s="1">
        <v>27</v>
      </c>
      <c r="B28" s="2" t="s">
        <v>516</v>
      </c>
      <c r="C28" s="1"/>
      <c r="D28" s="9">
        <v>27</v>
      </c>
      <c r="E28" s="34" t="s">
        <v>522</v>
      </c>
      <c r="F28" s="1"/>
      <c r="H28" s="9"/>
      <c r="I28" s="14"/>
      <c r="J28" s="10"/>
      <c r="K28" s="9"/>
      <c r="L28" s="14"/>
      <c r="M28" s="17"/>
      <c r="O28" s="1"/>
      <c r="P28" s="1"/>
      <c r="Q28" s="1"/>
      <c r="R28" s="1"/>
      <c r="S28" s="1"/>
    </row>
    <row r="29" spans="1:19" ht="12.75">
      <c r="A29" s="1">
        <v>28</v>
      </c>
      <c r="B29" s="2" t="s">
        <v>518</v>
      </c>
      <c r="C29" s="1"/>
      <c r="D29" s="9">
        <v>28</v>
      </c>
      <c r="E29" s="10" t="s">
        <v>523</v>
      </c>
      <c r="F29" s="1"/>
      <c r="H29" s="9"/>
      <c r="I29" s="14"/>
      <c r="J29" s="10"/>
      <c r="K29" s="9"/>
      <c r="L29" s="14"/>
      <c r="M29" s="17"/>
      <c r="O29" s="1"/>
      <c r="P29" s="1"/>
      <c r="Q29" s="1"/>
      <c r="R29" s="1"/>
      <c r="S29" s="1"/>
    </row>
    <row r="30" spans="1:19" ht="12.75">
      <c r="A30" s="1">
        <v>29</v>
      </c>
      <c r="B30" s="2" t="s">
        <v>523</v>
      </c>
      <c r="C30" s="1"/>
      <c r="D30" s="9">
        <v>29</v>
      </c>
      <c r="E30" s="10" t="s">
        <v>524</v>
      </c>
      <c r="G30" s="1"/>
      <c r="H30" s="9"/>
      <c r="I30" s="14"/>
      <c r="J30" s="10"/>
      <c r="K30" s="9"/>
      <c r="L30" s="14"/>
      <c r="M30" s="17"/>
      <c r="O30" s="1"/>
      <c r="P30" s="1"/>
      <c r="Q30" s="1"/>
      <c r="R30" s="1"/>
      <c r="S30" s="1"/>
    </row>
    <row r="31" spans="1:19" ht="12.75">
      <c r="A31" s="1">
        <v>30</v>
      </c>
      <c r="B31" s="2" t="s">
        <v>527</v>
      </c>
      <c r="C31" s="1"/>
      <c r="D31" s="9">
        <v>30</v>
      </c>
      <c r="E31" s="10" t="s">
        <v>525</v>
      </c>
      <c r="G31" s="1"/>
      <c r="H31" s="9"/>
      <c r="I31" s="14"/>
      <c r="J31" s="10"/>
      <c r="K31" s="9"/>
      <c r="L31" s="14"/>
      <c r="M31" s="17"/>
      <c r="O31" s="1"/>
      <c r="P31" s="1"/>
      <c r="Q31" s="1"/>
      <c r="R31" s="1"/>
      <c r="S31" s="1"/>
    </row>
    <row r="32" spans="1:19" ht="12.75">
      <c r="A32" s="1">
        <v>31</v>
      </c>
      <c r="B32" s="99" t="s">
        <v>526</v>
      </c>
      <c r="C32" s="1"/>
      <c r="D32" s="9">
        <v>31</v>
      </c>
      <c r="E32" s="10" t="s">
        <v>527</v>
      </c>
      <c r="G32" s="1"/>
      <c r="H32" s="9"/>
      <c r="I32" s="14"/>
      <c r="J32" s="10"/>
      <c r="K32" s="9"/>
      <c r="L32" s="14"/>
      <c r="M32" s="17"/>
      <c r="O32" s="1"/>
      <c r="P32" s="1"/>
      <c r="Q32" s="1"/>
      <c r="R32" s="1"/>
      <c r="S32" s="1"/>
    </row>
    <row r="33" spans="1:19" ht="12.75">
      <c r="A33" s="1">
        <v>32</v>
      </c>
      <c r="B33" s="2" t="s">
        <v>529</v>
      </c>
      <c r="C33" s="1"/>
      <c r="D33" s="9">
        <v>32</v>
      </c>
      <c r="E33" s="10" t="s">
        <v>462</v>
      </c>
      <c r="G33" s="1"/>
      <c r="H33" s="9"/>
      <c r="I33" s="14"/>
      <c r="J33" s="10"/>
      <c r="K33" s="9"/>
      <c r="L33" s="14"/>
      <c r="M33" s="17"/>
      <c r="O33" s="1"/>
      <c r="P33" s="1"/>
      <c r="Q33" s="1"/>
      <c r="R33" s="1"/>
      <c r="S33" s="1"/>
    </row>
    <row r="34" spans="1:19" ht="12.75">
      <c r="A34" s="1">
        <v>33</v>
      </c>
      <c r="B34" s="2" t="s">
        <v>530</v>
      </c>
      <c r="C34" s="1"/>
      <c r="D34" s="9">
        <v>33</v>
      </c>
      <c r="E34" s="10" t="s">
        <v>528</v>
      </c>
      <c r="G34" s="1"/>
      <c r="H34" s="9"/>
      <c r="I34" s="14"/>
      <c r="J34" s="10"/>
      <c r="K34" s="9"/>
      <c r="L34" s="14"/>
      <c r="M34" s="17"/>
      <c r="O34" s="1"/>
      <c r="P34" s="1"/>
      <c r="Q34" s="1"/>
      <c r="R34" s="1"/>
      <c r="S34" s="1"/>
    </row>
    <row r="35" spans="1:19" ht="12.75">
      <c r="A35" s="1"/>
      <c r="B35" s="2"/>
      <c r="C35" s="1"/>
      <c r="D35" s="9">
        <v>34</v>
      </c>
      <c r="E35" s="10" t="s">
        <v>460</v>
      </c>
      <c r="G35" s="1"/>
      <c r="H35" s="9"/>
      <c r="I35" s="14"/>
      <c r="J35" s="10"/>
      <c r="K35" s="9"/>
      <c r="L35" s="14"/>
      <c r="M35" s="17"/>
      <c r="O35" s="1"/>
      <c r="P35" s="1"/>
      <c r="Q35" s="1"/>
      <c r="R35" s="1"/>
      <c r="S35" s="1"/>
    </row>
    <row r="36" spans="1:19" ht="12.75">
      <c r="A36" s="1"/>
      <c r="B36" s="2"/>
      <c r="C36" s="1"/>
      <c r="D36" s="9">
        <v>35</v>
      </c>
      <c r="E36" s="10" t="s">
        <v>529</v>
      </c>
      <c r="G36" s="1"/>
      <c r="H36" s="9"/>
      <c r="I36" s="14"/>
      <c r="J36" s="10"/>
      <c r="K36" s="9"/>
      <c r="L36" s="19"/>
      <c r="M36" s="17"/>
      <c r="O36" s="1"/>
      <c r="P36" s="1"/>
      <c r="Q36" s="1"/>
      <c r="S36" s="1"/>
    </row>
    <row r="37" spans="1:19" ht="12.75">
      <c r="A37" s="1"/>
      <c r="B37" s="20"/>
      <c r="C37" s="1"/>
      <c r="D37" s="9">
        <v>36</v>
      </c>
      <c r="E37" s="10" t="s">
        <v>530</v>
      </c>
      <c r="G37" s="1"/>
      <c r="H37" s="9"/>
      <c r="I37" s="14"/>
      <c r="J37" s="10"/>
      <c r="K37" s="9"/>
      <c r="L37" s="19"/>
      <c r="M37" s="17"/>
      <c r="O37" s="1"/>
      <c r="P37" s="1"/>
      <c r="Q37" s="1"/>
      <c r="S37" s="1"/>
    </row>
    <row r="38" spans="1:19" ht="12.75">
      <c r="A38" s="1"/>
      <c r="B38" s="2"/>
      <c r="C38" s="1"/>
      <c r="D38" s="9"/>
      <c r="F38" s="9"/>
      <c r="H38" s="9"/>
      <c r="I38" s="14"/>
      <c r="J38" s="17"/>
      <c r="K38" s="9"/>
      <c r="M38" s="17"/>
      <c r="O38" s="1"/>
      <c r="P38" s="1"/>
      <c r="Q38" s="1"/>
      <c r="S38" s="1"/>
    </row>
    <row r="39" spans="3:19" ht="12.75">
      <c r="C39" s="1"/>
      <c r="D39" s="9"/>
      <c r="E39" s="10"/>
      <c r="H39" s="9"/>
      <c r="I39" s="14"/>
      <c r="J39" s="10"/>
      <c r="K39" s="9"/>
      <c r="L39" s="14"/>
      <c r="M39" s="17"/>
      <c r="N39" s="1"/>
      <c r="O39" s="1"/>
      <c r="P39" s="1"/>
      <c r="Q39" s="1"/>
      <c r="R39" s="2"/>
      <c r="S39" s="1"/>
    </row>
    <row r="40" spans="3:19" ht="12.75">
      <c r="C40" s="1"/>
      <c r="D40" s="24">
        <f>0.6*D37</f>
        <v>21.599999999999998</v>
      </c>
      <c r="E40" s="25" t="s">
        <v>102</v>
      </c>
      <c r="H40" s="9"/>
      <c r="I40" s="14"/>
      <c r="J40" s="10"/>
      <c r="K40" s="9"/>
      <c r="L40" s="14"/>
      <c r="M40" s="17"/>
      <c r="N40" s="1"/>
      <c r="O40" s="1"/>
      <c r="P40" s="1"/>
      <c r="Q40" s="1"/>
      <c r="S40" s="1"/>
    </row>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Valentine Prigarin</dc:creator>
  <cp:keywords/>
  <dc:description/>
  <cp:lastModifiedBy>Valentine Prigarin</cp:lastModifiedBy>
  <dcterms:created xsi:type="dcterms:W3CDTF">2012-04-14T15:32:58Z</dcterms:created>
  <dcterms:modified xsi:type="dcterms:W3CDTF">2014-02-19T21:16:29Z</dcterms:modified>
  <cp:category/>
  <cp:version/>
  <cp:contentType/>
  <cp:contentStatus/>
</cp:coreProperties>
</file>