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65" yWindow="270" windowWidth="7800" windowHeight="4965" tabRatio="731" activeTab="1"/>
  </bookViews>
  <sheets>
    <sheet name="info" sheetId="1" r:id="rId1"/>
    <sheet name="CALCULATION" sheetId="2" r:id="rId2"/>
    <sheet name="Cx" sheetId="3" r:id="rId3"/>
    <sheet name="Лист1" sheetId="4" state="hidden" r:id="rId4"/>
  </sheets>
  <definedNames>
    <definedName name="alt0">'CALCULATION'!$Q$12</definedName>
    <definedName name="amax">'CALCULATION'!$Q$28</definedName>
    <definedName name="arm">'CALCULATION'!$C$4</definedName>
    <definedName name="class">'CALCULATION'!$K$38</definedName>
    <definedName name="cx">'CALCULATION'!$Q$23</definedName>
    <definedName name="cxp">'CALCULATION'!$Q$20</definedName>
    <definedName name="d">'CALCULATION'!$Q$15</definedName>
    <definedName name="datas">'CALCULATION'!$E$6</definedName>
    <definedName name="Dm">'CALCULATION'!$K$30</definedName>
    <definedName name="dp">'CALCULATION'!$Q$19</definedName>
    <definedName name="exp">'CALCULATION'!$B$6</definedName>
    <definedName name="favg">'CALCULATION'!$K$35</definedName>
    <definedName name="fmax">'CALCULATION'!$K$34</definedName>
    <definedName name="hcol">'CALCULATION'!$Y$37</definedName>
    <definedName name="Hdel">'CALCULATION'!$Q$35</definedName>
    <definedName name="hmax">'CALCULATION'!$Q$31</definedName>
    <definedName name="hopt">'CALCULATION'!$K$52</definedName>
    <definedName name="impulse">'CALCULATION'!$K$36</definedName>
    <definedName name="isp">'CALCULATION'!$K$37</definedName>
    <definedName name="Lat">'CALCULATION'!$Q$10</definedName>
    <definedName name="Lst">'CALCULATION'!$Q$24</definedName>
    <definedName name="Ltr">'CALCULATION'!$Q$25</definedName>
    <definedName name="mach">'CALCULATION'!$Q$30</definedName>
    <definedName name="mah">'Cx'!$A$1</definedName>
    <definedName name="mass">'CALCULATION'!$Q$14</definedName>
    <definedName name="masst">'CALCULATION'!$Q$22</definedName>
    <definedName name="mcol">'CALCULATION'!$X$37</definedName>
    <definedName name="mf">'CALCULATION'!$K$28</definedName>
    <definedName name="mmax">'CALCULATION'!$K$47</definedName>
    <definedName name="mmin">'CALCULATION'!$K$46</definedName>
    <definedName name="mmt">'CALCULATION'!$K$29</definedName>
    <definedName name="mname">'CALCULATION'!$I$7</definedName>
    <definedName name="mok">'CALCULATION'!$K$6</definedName>
    <definedName name="mopt">'CALCULATION'!$K$53</definedName>
    <definedName name="ncol">'CALCULATION'!$W$37</definedName>
    <definedName name="ook">'CALCULATION'!$K$49</definedName>
    <definedName name="perf">'CALCULATION'!$K$32</definedName>
    <definedName name="ProName">'info'!$H$1</definedName>
    <definedName name="rname">'CALCULATION'!$O$7</definedName>
    <definedName name="rok">'CALCULATION'!$Q$6</definedName>
    <definedName name="t0">'CALCULATION'!$B$7</definedName>
    <definedName name="ta">'CALCULATION'!$AI$2</definedName>
    <definedName name="tdel">'CALCULATION'!$Q$18</definedName>
    <definedName name="temp">'CALCULATION'!$Q$11</definedName>
    <definedName name="th">'CALCULATION'!$AC$2</definedName>
    <definedName name="time">'CALCULATION'!$K$33</definedName>
    <definedName name="tmax">'CALCULATION'!$Q$32</definedName>
    <definedName name="tsep">'CALCULATION'!$Q$36</definedName>
    <definedName name="ttot">'CALCULATION'!$Q$38</definedName>
    <definedName name="tv">'CALCULATION'!$AF$2</definedName>
    <definedName name="Twarm">'CALCULATION'!$Q$33</definedName>
    <definedName name="unit">'CALCULATION'!$D$4</definedName>
    <definedName name="Vdel">'CALCULATION'!$Q$34</definedName>
    <definedName name="version">'info'!$L$2</definedName>
    <definedName name="vmax">'CALCULATION'!$Q$29</definedName>
    <definedName name="Vo">'CALCULATION'!$Q$13</definedName>
    <definedName name="Vp">'CALCULATION'!$Q$37</definedName>
    <definedName name="Vst">'CALCULATION'!$Q$16</definedName>
    <definedName name="Vtr">'CALCULATION'!$Q$26</definedName>
  </definedNames>
  <calcPr fullCalcOnLoad="1"/>
</workbook>
</file>

<file path=xl/comments2.xml><?xml version="1.0" encoding="utf-8"?>
<comments xmlns="http://schemas.openxmlformats.org/spreadsheetml/2006/main">
  <authors>
    <author>KozlovI</author>
    <author>Kozlovi</author>
  </authors>
  <commentList>
    <comment ref="B6" authorId="0">
      <text>
        <r>
          <rPr>
            <sz val="8"/>
            <rFont val="Tahoma"/>
            <family val="2"/>
          </rPr>
          <t xml:space="preserve">Введите показания таймера.
 Input timer data.
</t>
        </r>
      </text>
    </comment>
    <comment ref="C6" authorId="0">
      <text>
        <r>
          <rPr>
            <sz val="8"/>
            <rFont val="Tahoma"/>
            <family val="2"/>
          </rPr>
          <t xml:space="preserve">Введите показания весов (датчика). Правильно установите единицу измерения нагрузки.
Input thrust sensor data. Set the force F unit correctly.
</t>
        </r>
      </text>
    </comment>
    <comment ref="K45" authorId="0">
      <text>
        <r>
          <rPr>
            <sz val="8"/>
            <rFont val="Tahoma"/>
            <family val="2"/>
          </rPr>
          <t>Чем меньше заданный диапазон, тем точнее вычисление.
For less range more accuracy.</t>
        </r>
      </text>
    </comment>
    <comment ref="B4" authorId="0">
      <text>
        <r>
          <rPr>
            <sz val="8"/>
            <rFont val="Tahoma"/>
            <family val="2"/>
          </rPr>
          <t>введите коэффициент плечевого усиления показаний весов.
Input arm coefficient.</t>
        </r>
      </text>
    </comment>
    <comment ref="J29" authorId="1">
      <text>
        <r>
          <rPr>
            <sz val="8"/>
            <rFont val="Tahoma"/>
            <family val="0"/>
          </rPr>
          <t>опционально  / optional</t>
        </r>
      </text>
    </comment>
    <comment ref="J30" authorId="1">
      <text>
        <r>
          <rPr>
            <sz val="8"/>
            <rFont val="Tahoma"/>
            <family val="0"/>
          </rPr>
          <t>опционально  / optional</t>
        </r>
      </text>
    </comment>
    <comment ref="P22" authorId="1">
      <text>
        <r>
          <rPr>
            <sz val="8"/>
            <rFont val="Tahoma"/>
            <family val="0"/>
          </rPr>
          <t>M= Mo+Mm</t>
        </r>
      </text>
    </comment>
    <comment ref="P23" authorId="1">
      <text>
        <r>
          <rPr>
            <sz val="8"/>
            <rFont val="Tahoma"/>
            <family val="0"/>
          </rPr>
          <t>При Mach=0 из таблицы на листе "Сх".
On Mach=0 from sheet "Cx".</t>
        </r>
      </text>
    </comment>
    <comment ref="N4" authorId="1">
      <text>
        <r>
          <rPr>
            <sz val="8"/>
            <rFont val="Tahoma"/>
            <family val="0"/>
          </rPr>
          <t>Исходные данные ракеты можно сохранить в файл и извлечь из файла по кнопкам SAVE ROCKET и OPEN ROCKET.
Rocket initial data can be saved to fail and may be extracted from fail with buttons SAVE ROCKET and OPEN ROCKET.</t>
        </r>
      </text>
    </comment>
    <comment ref="H4" authorId="1">
      <text>
        <r>
          <rPr>
            <sz val="8"/>
            <rFont val="Tahoma"/>
            <family val="0"/>
          </rPr>
          <t>Экспериментальные данные можно сохранить в файл и извлечь из файла - кнопки SAVE MOTOR и OPEN MOTOR.
Ecsperimental data can be saved to fail and may be extracted from fail - SAVE  MOTOR and OPEN MOTOR buttons.</t>
        </r>
      </text>
    </comment>
    <comment ref="B2" authorId="1">
      <text>
        <r>
          <rPr>
            <sz val="8"/>
            <rFont val="Tahoma"/>
            <family val="0"/>
          </rPr>
          <t>При ручном изменении экспериментальных данных необходимо пересчитать характеристики мотора по кнопке "считать мотор" и летные характеристики по кнопке "считать полет".
After data handly changing it is necessary recalculate motor and flight characteristics  by "calculate motor only" button and "calculate flight" button.</t>
        </r>
      </text>
    </comment>
    <comment ref="Q18" authorId="1">
      <text>
        <r>
          <rPr>
            <sz val="8"/>
            <rFont val="Tahoma"/>
            <family val="0"/>
          </rPr>
          <t>Если парашюта нет, оставьте ячейку пустой.
If rocket has no parachute, ceep cell clear.</t>
        </r>
      </text>
    </comment>
    <comment ref="Q19" authorId="1">
      <text>
        <r>
          <rPr>
            <sz val="8"/>
            <rFont val="Tahoma"/>
            <family val="0"/>
          </rPr>
          <t>При пустой или нулевой ячейке расчет ведется до окончания времени задержки.
On empty or zero cell calculation continue to delay time ending.</t>
        </r>
      </text>
    </comment>
  </commentList>
</comments>
</file>

<file path=xl/comments3.xml><?xml version="1.0" encoding="utf-8"?>
<comments xmlns="http://schemas.openxmlformats.org/spreadsheetml/2006/main">
  <authors>
    <author>Kozlovi</author>
  </authors>
  <commentList>
    <comment ref="B2" authorId="0">
      <text>
        <r>
          <rPr>
            <sz val="8"/>
            <rFont val="Tahoma"/>
            <family val="0"/>
          </rPr>
          <t>Ячейка должна быть обязательно заполнена. Значение Сх можно взять в диапазоне 0.4-1.0.
The cell must to be filled. Cx (Cd) value may be selected from 0.4-1.0 .</t>
        </r>
      </text>
    </comment>
  </commentList>
</comments>
</file>

<file path=xl/sharedStrings.xml><?xml version="1.0" encoding="utf-8"?>
<sst xmlns="http://schemas.openxmlformats.org/spreadsheetml/2006/main" count="141" uniqueCount="138">
  <si>
    <t>№</t>
  </si>
  <si>
    <t>Расчет параметров двигателя и летных характеристик по экспериментальным данным тяги</t>
  </si>
  <si>
    <t>H</t>
  </si>
  <si>
    <t>M</t>
  </si>
  <si>
    <t>®</t>
  </si>
  <si>
    <t xml:space="preserve">Main rocket motor parameters and rocket flight characteristics calculation from experimental trust points </t>
  </si>
  <si>
    <t>Mach Number</t>
  </si>
  <si>
    <t xml:space="preserve"> Точность расчета напрямую зависит от количества и разброса экспериментальных точек.</t>
  </si>
  <si>
    <t>producded by Kozlov I.</t>
  </si>
  <si>
    <t xml:space="preserve">K= </t>
  </si>
  <si>
    <t>t sec</t>
  </si>
  <si>
    <t>H m</t>
  </si>
  <si>
    <t>V m/s</t>
  </si>
  <si>
    <t>a m/s/s</t>
  </si>
  <si>
    <r>
      <t>M</t>
    </r>
    <r>
      <rPr>
        <b/>
        <sz val="9"/>
        <color indexed="8"/>
        <rFont val="Arial"/>
        <family val="2"/>
      </rPr>
      <t>min</t>
    </r>
    <r>
      <rPr>
        <sz val="9"/>
        <color indexed="8"/>
        <rFont val="Arial"/>
        <family val="2"/>
      </rPr>
      <t>(kg)</t>
    </r>
  </si>
  <si>
    <r>
      <t>M</t>
    </r>
    <r>
      <rPr>
        <b/>
        <sz val="9"/>
        <color indexed="8"/>
        <rFont val="Arial"/>
        <family val="2"/>
      </rPr>
      <t>max</t>
    </r>
    <r>
      <rPr>
        <sz val="9"/>
        <color indexed="8"/>
        <rFont val="Arial"/>
        <family val="2"/>
      </rPr>
      <t>(kg)</t>
    </r>
  </si>
  <si>
    <t xml:space="preserve"> Calculation accuracy depends on experimental points number and data spread .</t>
  </si>
  <si>
    <t>http://Rocki-ARS.rocketworkshop.net</t>
  </si>
  <si>
    <t>http://kia-soft.narod.ru</t>
  </si>
  <si>
    <t>Заполните белые поля характеристиками вашей ракеты.    Fill white fields with your rocket characteristics.</t>
  </si>
  <si>
    <t>Двигатель / motor</t>
  </si>
  <si>
    <t>Ракета / rocket</t>
  </si>
  <si>
    <t xml:space="preserve"> Возможность задания ненулевых начальных условий и контрольного времени задержки после отработки двигателя позволяет использовать программу для расчета ступеней многоступенчатой ракеты.</t>
  </si>
  <si>
    <t xml:space="preserve"> Possibility of non-zero starting conditions and time delay after thrust allows to calculate  stages of multistage rocket.</t>
  </si>
  <si>
    <t xml:space="preserve"> Обязательно введите в таблицу хотя бы одно значение  Cx  для Mach=0 (обычно в пределах 0.4-1.0) .  </t>
  </si>
  <si>
    <t xml:space="preserve"> At least one Cx (Cd) value must be set in table for Mach=0 (usually between 0.4-1.0).</t>
  </si>
  <si>
    <t>Условия старта / start condition</t>
  </si>
  <si>
    <t>Взлет / take off</t>
  </si>
  <si>
    <t>Пределы / limits</t>
  </si>
  <si>
    <t>Cx - Rocket  (С неработающим мотором / Unpowered)</t>
  </si>
  <si>
    <t>Cx - Rocket (С работающим мотором / Powered)</t>
  </si>
  <si>
    <t xml:space="preserve"> Программа дополнена возможностью расчета спуска ракеты на одном парашюте.</t>
  </si>
  <si>
    <t xml:space="preserve"> The program expanded with one parachute drop calculation.</t>
  </si>
  <si>
    <t xml:space="preserve"> Программа не учитывает изменение плотности воздуха в зависимости от температуры и давления, изменение ускорения свободного падения, но сохраняет достаточную для любительских целей точность до высоты 5 км. Коэффициент аэродинамического сопротивления Cx для режимов с тягой и без задается таблицей на отдельном листе "Сх" и должен быть определен из других источников, например, программой Aerolab. Допустимо задание одиночного примерного значения коэффициента Cx. </t>
  </si>
  <si>
    <t xml:space="preserve"> Program doesn't takes into account changes of air density depending on temperature and pressure, changes of gravitational acceleration, but has good accurasy for amateur rocketry up to 5 km altitude. Air drag coefficient Cd for powered and unpowered conditions must be set as a table at the sheet "Cx" and it must be defined from other sources, such as Aerolab program. It is possible to set only one approximate value for Cd coefficient.</t>
  </si>
  <si>
    <t>Rocki</t>
  </si>
  <si>
    <t xml:space="preserve">The ALTIMMEX-SP program is original product with own features and tasks. It uses own calculation models. Main rocket motor parameters definition is completed with rocket flight characteristics calculation on vertical launch. Real motor trust test diagram allows to get except of all such non-standard values as launch rail length and real maximum g force value. </t>
  </si>
  <si>
    <t xml:space="preserve">ALTIMMEX-SP is recommended for motor thrust test data processing and for flight characteristics estimation of rocket with this motor. The program allows to get main motor parameters from motor thrust diagram, launch rail length, maximum acceleration, velocity, Much number and altitude, optimal rocket mass.  Evaluation of maximum temperature of rocket surface  is also given. </t>
  </si>
  <si>
    <t xml:space="preserve"> ALTIMMEX-SP  может быть использован для обработки экспериментальных данных тяговых испытаний ракетного мотора и оценки возможностей ракеты с данным мотором.  Программа позволяет получить основные параметры двигателя по графику тяги, длину направляющей стартовой установки, максимальное значение ускорения, скорости, числа Маха и высоты полета, оптимизировать вес ракеты. Определяется температура торможения, позволяющая оценить степень нагрева ракеты. </t>
  </si>
  <si>
    <t>F</t>
  </si>
  <si>
    <t>t(sec)</t>
  </si>
  <si>
    <t xml:space="preserve">&gt;&gt; </t>
  </si>
  <si>
    <t>ALTIMMEX-SP</t>
  </si>
  <si>
    <t xml:space="preserve"> &gt;&gt;</t>
  </si>
  <si>
    <t>версия</t>
  </si>
  <si>
    <t>version</t>
  </si>
  <si>
    <t>Введите диапазон масс /</t>
  </si>
  <si>
    <t>Input mass range</t>
  </si>
  <si>
    <t>experimental data</t>
  </si>
  <si>
    <t>данные стенда</t>
  </si>
  <si>
    <t xml:space="preserve">  Программа ALTIMMEX-SP самостоятельный продукт, имеющий свои особенности и задачи. Использованы собственные расчетные модели. Определение интегральных параметров ракетного мотора по результатам стендовых испытаний дополнено расчетом летных характеристик ракеты с этим двигателем в условиях вертикального полета. </t>
  </si>
  <si>
    <r>
      <t xml:space="preserve">k </t>
    </r>
    <r>
      <rPr>
        <sz val="28"/>
        <color indexed="8"/>
        <rFont val="Arial"/>
        <family val="2"/>
      </rPr>
      <t xml:space="preserve">    i     a      -     </t>
    </r>
    <r>
      <rPr>
        <sz val="28"/>
        <color indexed="10"/>
        <rFont val="Arial"/>
        <family val="2"/>
      </rPr>
      <t>s</t>
    </r>
    <r>
      <rPr>
        <sz val="28"/>
        <color indexed="8"/>
        <rFont val="Arial"/>
        <family val="2"/>
      </rPr>
      <t xml:space="preserve">     o    f     t</t>
    </r>
  </si>
  <si>
    <t>Исходные данные / initial data</t>
  </si>
  <si>
    <t>Рассчет / calculated parameters</t>
  </si>
  <si>
    <t>Расчет оптимальной взлетной массы ракеты</t>
  </si>
  <si>
    <t>Optimum rocket start mass definition</t>
  </si>
  <si>
    <t>Парашют / parachute</t>
  </si>
  <si>
    <t xml:space="preserve"> масса топлива / propellant mass</t>
  </si>
  <si>
    <t xml:space="preserve"> масса мотора / motor mass</t>
  </si>
  <si>
    <t xml:space="preserve"> диаметр мотора / motor diameter</t>
  </si>
  <si>
    <t xml:space="preserve"> совершенство / mass perfection </t>
  </si>
  <si>
    <t xml:space="preserve"> время работы / trust time</t>
  </si>
  <si>
    <t xml:space="preserve"> макс. тяга / max thrust</t>
  </si>
  <si>
    <t xml:space="preserve"> средняя тяга / average thrust</t>
  </si>
  <si>
    <t xml:space="preserve"> полный импульс / total impulse</t>
  </si>
  <si>
    <t xml:space="preserve"> удельный импульс / spec. impulse</t>
  </si>
  <si>
    <t xml:space="preserve"> классификация / classification</t>
  </si>
  <si>
    <r>
      <t xml:space="preserve"> M</t>
    </r>
    <r>
      <rPr>
        <b/>
        <sz val="9"/>
        <color indexed="8"/>
        <rFont val="Arial"/>
        <family val="2"/>
      </rPr>
      <t xml:space="preserve">p </t>
    </r>
    <r>
      <rPr>
        <sz val="9"/>
        <color indexed="8"/>
        <rFont val="Arial"/>
        <family val="2"/>
      </rPr>
      <t>(kg)</t>
    </r>
  </si>
  <si>
    <r>
      <t xml:space="preserve"> M</t>
    </r>
    <r>
      <rPr>
        <b/>
        <sz val="9"/>
        <color indexed="8"/>
        <rFont val="Arial"/>
        <family val="2"/>
      </rPr>
      <t xml:space="preserve">m </t>
    </r>
    <r>
      <rPr>
        <sz val="9"/>
        <color indexed="8"/>
        <rFont val="Arial"/>
        <family val="2"/>
      </rPr>
      <t>(kg)</t>
    </r>
  </si>
  <si>
    <r>
      <t xml:space="preserve"> D</t>
    </r>
    <r>
      <rPr>
        <b/>
        <sz val="9"/>
        <color indexed="8"/>
        <rFont val="Arial"/>
        <family val="2"/>
      </rPr>
      <t xml:space="preserve">m </t>
    </r>
    <r>
      <rPr>
        <sz val="9"/>
        <color indexed="8"/>
        <rFont val="Arial"/>
        <family val="2"/>
      </rPr>
      <t>(m)</t>
    </r>
  </si>
  <si>
    <r>
      <t xml:space="preserve"> M</t>
    </r>
    <r>
      <rPr>
        <b/>
        <sz val="9"/>
        <color indexed="8"/>
        <rFont val="Arial"/>
        <family val="2"/>
      </rPr>
      <t xml:space="preserve">p </t>
    </r>
    <r>
      <rPr>
        <sz val="9"/>
        <color indexed="8"/>
        <rFont val="Arial"/>
        <family val="2"/>
      </rPr>
      <t xml:space="preserve">/ </t>
    </r>
    <r>
      <rPr>
        <b/>
        <sz val="11"/>
        <color indexed="8"/>
        <rFont val="Arial"/>
        <family val="2"/>
      </rPr>
      <t>M</t>
    </r>
    <r>
      <rPr>
        <b/>
        <sz val="9"/>
        <color indexed="8"/>
        <rFont val="Arial"/>
        <family val="2"/>
      </rPr>
      <t>m</t>
    </r>
  </si>
  <si>
    <r>
      <t xml:space="preserve"> t</t>
    </r>
    <r>
      <rPr>
        <b/>
        <sz val="9"/>
        <color indexed="8"/>
        <rFont val="Arial"/>
        <family val="2"/>
      </rPr>
      <t xml:space="preserve"> </t>
    </r>
    <r>
      <rPr>
        <sz val="9"/>
        <color indexed="8"/>
        <rFont val="Arial"/>
        <family val="2"/>
      </rPr>
      <t>(s)</t>
    </r>
  </si>
  <si>
    <r>
      <t xml:space="preserve"> F</t>
    </r>
    <r>
      <rPr>
        <b/>
        <sz val="9"/>
        <color indexed="8"/>
        <rFont val="Arial"/>
        <family val="2"/>
      </rPr>
      <t xml:space="preserve">max </t>
    </r>
    <r>
      <rPr>
        <sz val="9"/>
        <color indexed="8"/>
        <rFont val="Arial"/>
        <family val="2"/>
      </rPr>
      <t>(N)</t>
    </r>
  </si>
  <si>
    <r>
      <t xml:space="preserve"> F</t>
    </r>
    <r>
      <rPr>
        <b/>
        <sz val="9"/>
        <color indexed="8"/>
        <rFont val="Arial"/>
        <family val="2"/>
      </rPr>
      <t xml:space="preserve">avg </t>
    </r>
    <r>
      <rPr>
        <sz val="9"/>
        <color indexed="8"/>
        <rFont val="Arial"/>
        <family val="2"/>
      </rPr>
      <t>(N)</t>
    </r>
  </si>
  <si>
    <r>
      <t xml:space="preserve"> I</t>
    </r>
    <r>
      <rPr>
        <b/>
        <sz val="9"/>
        <color indexed="8"/>
        <rFont val="Arial"/>
        <family val="2"/>
      </rPr>
      <t xml:space="preserve"> </t>
    </r>
    <r>
      <rPr>
        <sz val="9"/>
        <color indexed="8"/>
        <rFont val="Arial"/>
        <family val="2"/>
      </rPr>
      <t>(N*s)</t>
    </r>
  </si>
  <si>
    <r>
      <t xml:space="preserve"> I</t>
    </r>
    <r>
      <rPr>
        <b/>
        <sz val="9"/>
        <color indexed="8"/>
        <rFont val="Arial"/>
        <family val="2"/>
      </rPr>
      <t xml:space="preserve">sp </t>
    </r>
    <r>
      <rPr>
        <sz val="9"/>
        <color indexed="8"/>
        <rFont val="Arial"/>
        <family val="2"/>
      </rPr>
      <t>(s)</t>
    </r>
  </si>
  <si>
    <t xml:space="preserve"> Class</t>
  </si>
  <si>
    <t xml:space="preserve"> минимальное значение / min value</t>
  </si>
  <si>
    <t xml:space="preserve"> максимальное значение / max value</t>
  </si>
  <si>
    <t xml:space="preserve"> оптимальная высота / optimum altitude</t>
  </si>
  <si>
    <t xml:space="preserve"> оптимальная масса / optimum mass</t>
  </si>
  <si>
    <r>
      <t xml:space="preserve"> H</t>
    </r>
    <r>
      <rPr>
        <b/>
        <sz val="9"/>
        <color indexed="8"/>
        <rFont val="Arial"/>
        <family val="2"/>
      </rPr>
      <t>opt</t>
    </r>
    <r>
      <rPr>
        <sz val="9"/>
        <color indexed="8"/>
        <rFont val="Arial"/>
        <family val="2"/>
      </rPr>
      <t xml:space="preserve"> (m)</t>
    </r>
  </si>
  <si>
    <r>
      <t xml:space="preserve"> M</t>
    </r>
    <r>
      <rPr>
        <b/>
        <sz val="9"/>
        <color indexed="8"/>
        <rFont val="Arial"/>
        <family val="2"/>
      </rPr>
      <t>opt</t>
    </r>
    <r>
      <rPr>
        <sz val="9"/>
        <color indexed="8"/>
        <rFont val="Arial"/>
        <family val="2"/>
      </rPr>
      <t xml:space="preserve"> (kg)</t>
    </r>
  </si>
  <si>
    <t xml:space="preserve"> Широта местности / latitude</t>
  </si>
  <si>
    <t xml:space="preserve"> температура воздуха / amb. temperature</t>
  </si>
  <si>
    <t xml:space="preserve"> высота начальная / initial altitude</t>
  </si>
  <si>
    <t xml:space="preserve"> скорость начальная / initial velocity</t>
  </si>
  <si>
    <t xml:space="preserve"> масса без мотора / mass no motor</t>
  </si>
  <si>
    <t xml:space="preserve"> диаметр / diameter</t>
  </si>
  <si>
    <t xml:space="preserve"> скорости стабилизации / stabil-n velocity</t>
  </si>
  <si>
    <t xml:space="preserve"> задержка после тяги / delay after thrust</t>
  </si>
  <si>
    <t xml:space="preserve"> диаметр парашюта/ parachute diameter</t>
  </si>
  <si>
    <t xml:space="preserve"> коэф-т сопротивления  / drag coefficient</t>
  </si>
  <si>
    <t xml:space="preserve"> взлетная масса / take off mass </t>
  </si>
  <si>
    <t xml:space="preserve"> длина направляющей / rail length</t>
  </si>
  <si>
    <t xml:space="preserve"> высота после тяги / altitude after thrust</t>
  </si>
  <si>
    <t xml:space="preserve"> скорость после тяги / velosity after thrust</t>
  </si>
  <si>
    <t xml:space="preserve"> максимальная перегрузка  / max g force</t>
  </si>
  <si>
    <t xml:space="preserve"> скорость максимальная / max velocity</t>
  </si>
  <si>
    <t xml:space="preserve"> число Маха максимальное / max Mach</t>
  </si>
  <si>
    <t xml:space="preserve"> высота максимальная (апогей) / apogee</t>
  </si>
  <si>
    <t xml:space="preserve"> время до апогея / time to apogee</t>
  </si>
  <si>
    <t xml:space="preserve"> максимальный нагрев / max heating</t>
  </si>
  <si>
    <t xml:space="preserve"> скорость после задержки / velocity after delay</t>
  </si>
  <si>
    <t xml:space="preserve"> высота после задержки / altitude after delay</t>
  </si>
  <si>
    <t xml:space="preserve"> время до отделения / time to separation</t>
  </si>
  <si>
    <t xml:space="preserve"> скорость парашютирования / drop velosity </t>
  </si>
  <si>
    <t xml:space="preserve"> время полета / time total</t>
  </si>
  <si>
    <t xml:space="preserve"> Широта</t>
  </si>
  <si>
    <r>
      <t xml:space="preserve"> T</t>
    </r>
    <r>
      <rPr>
        <b/>
        <sz val="9"/>
        <rFont val="Arial"/>
        <family val="2"/>
      </rPr>
      <t xml:space="preserve"> </t>
    </r>
    <r>
      <rPr>
        <sz val="9"/>
        <rFont val="Arial"/>
        <family val="2"/>
      </rPr>
      <t>(</t>
    </r>
    <r>
      <rPr>
        <vertAlign val="superscript"/>
        <sz val="9"/>
        <rFont val="Arial"/>
        <family val="2"/>
      </rPr>
      <t>o</t>
    </r>
    <r>
      <rPr>
        <sz val="9"/>
        <rFont val="Arial"/>
        <family val="2"/>
      </rPr>
      <t>C)</t>
    </r>
  </si>
  <si>
    <r>
      <t xml:space="preserve"> H</t>
    </r>
    <r>
      <rPr>
        <b/>
        <sz val="9"/>
        <color indexed="8"/>
        <rFont val="Arial"/>
        <family val="2"/>
      </rPr>
      <t>o</t>
    </r>
    <r>
      <rPr>
        <b/>
        <sz val="11"/>
        <color indexed="8"/>
        <rFont val="Arial"/>
        <family val="2"/>
      </rPr>
      <t xml:space="preserve"> </t>
    </r>
    <r>
      <rPr>
        <sz val="11"/>
        <color indexed="8"/>
        <rFont val="Arial"/>
        <family val="2"/>
      </rPr>
      <t>(m)</t>
    </r>
  </si>
  <si>
    <r>
      <t xml:space="preserve"> M</t>
    </r>
    <r>
      <rPr>
        <b/>
        <sz val="9"/>
        <color indexed="8"/>
        <rFont val="Arial"/>
        <family val="2"/>
      </rPr>
      <t xml:space="preserve">о </t>
    </r>
    <r>
      <rPr>
        <sz val="9"/>
        <color indexed="8"/>
        <rFont val="Arial"/>
        <family val="2"/>
      </rPr>
      <t>(kg)</t>
    </r>
  </si>
  <si>
    <r>
      <t xml:space="preserve"> V</t>
    </r>
    <r>
      <rPr>
        <b/>
        <sz val="9"/>
        <color indexed="8"/>
        <rFont val="Arial"/>
        <family val="2"/>
      </rPr>
      <t xml:space="preserve">st </t>
    </r>
    <r>
      <rPr>
        <sz val="9"/>
        <color indexed="8"/>
        <rFont val="Arial"/>
        <family val="2"/>
      </rPr>
      <t>(m/s)</t>
    </r>
  </si>
  <si>
    <r>
      <t xml:space="preserve"> V</t>
    </r>
    <r>
      <rPr>
        <b/>
        <sz val="9"/>
        <color indexed="8"/>
        <rFont val="Arial"/>
        <family val="2"/>
      </rPr>
      <t>o</t>
    </r>
    <r>
      <rPr>
        <b/>
        <sz val="11"/>
        <color indexed="8"/>
        <rFont val="Arial"/>
        <family val="2"/>
      </rPr>
      <t xml:space="preserve"> </t>
    </r>
    <r>
      <rPr>
        <sz val="9"/>
        <color indexed="8"/>
        <rFont val="Arial"/>
        <family val="2"/>
      </rPr>
      <t>(m/s)</t>
    </r>
  </si>
  <si>
    <r>
      <t xml:space="preserve"> D</t>
    </r>
    <r>
      <rPr>
        <b/>
        <sz val="9"/>
        <color indexed="8"/>
        <rFont val="Arial"/>
        <family val="2"/>
      </rPr>
      <t xml:space="preserve"> </t>
    </r>
    <r>
      <rPr>
        <sz val="9"/>
        <color indexed="8"/>
        <rFont val="Arial"/>
        <family val="2"/>
      </rPr>
      <t>(m)</t>
    </r>
  </si>
  <si>
    <r>
      <t xml:space="preserve"> t </t>
    </r>
    <r>
      <rPr>
        <b/>
        <sz val="9"/>
        <color indexed="8"/>
        <rFont val="Arial"/>
        <family val="2"/>
      </rPr>
      <t>del</t>
    </r>
    <r>
      <rPr>
        <sz val="11"/>
        <color indexed="8"/>
        <rFont val="Arial"/>
        <family val="2"/>
      </rPr>
      <t xml:space="preserve"> (s)</t>
    </r>
  </si>
  <si>
    <r>
      <t xml:space="preserve"> Cx</t>
    </r>
    <r>
      <rPr>
        <b/>
        <sz val="8"/>
        <color indexed="8"/>
        <rFont val="Arial"/>
        <family val="2"/>
      </rPr>
      <t>p</t>
    </r>
  </si>
  <si>
    <r>
      <t xml:space="preserve"> M</t>
    </r>
    <r>
      <rPr>
        <b/>
        <sz val="9"/>
        <color indexed="8"/>
        <rFont val="Arial"/>
        <family val="2"/>
      </rPr>
      <t xml:space="preserve"> </t>
    </r>
    <r>
      <rPr>
        <sz val="9"/>
        <color indexed="8"/>
        <rFont val="Arial"/>
        <family val="2"/>
      </rPr>
      <t>(kg)</t>
    </r>
  </si>
  <si>
    <r>
      <t xml:space="preserve"> Dp</t>
    </r>
    <r>
      <rPr>
        <b/>
        <sz val="9"/>
        <color indexed="8"/>
        <rFont val="Arial"/>
        <family val="2"/>
      </rPr>
      <t xml:space="preserve"> </t>
    </r>
    <r>
      <rPr>
        <sz val="9"/>
        <color indexed="8"/>
        <rFont val="Arial"/>
        <family val="2"/>
      </rPr>
      <t>(m)</t>
    </r>
  </si>
  <si>
    <r>
      <t xml:space="preserve"> C</t>
    </r>
    <r>
      <rPr>
        <b/>
        <sz val="9"/>
        <color indexed="8"/>
        <rFont val="Arial"/>
        <family val="2"/>
      </rPr>
      <t>x</t>
    </r>
    <r>
      <rPr>
        <b/>
        <sz val="8"/>
        <color indexed="8"/>
        <rFont val="Arial"/>
        <family val="2"/>
      </rPr>
      <t>o</t>
    </r>
  </si>
  <si>
    <r>
      <t xml:space="preserve"> H</t>
    </r>
    <r>
      <rPr>
        <b/>
        <sz val="9"/>
        <color indexed="8"/>
        <rFont val="Arial"/>
        <family val="2"/>
      </rPr>
      <t xml:space="preserve">th </t>
    </r>
    <r>
      <rPr>
        <sz val="9"/>
        <color indexed="8"/>
        <rFont val="Arial"/>
        <family val="2"/>
      </rPr>
      <t>(m)</t>
    </r>
  </si>
  <si>
    <r>
      <t xml:space="preserve"> a </t>
    </r>
    <r>
      <rPr>
        <b/>
        <sz val="9"/>
        <color indexed="8"/>
        <rFont val="Arial"/>
        <family val="2"/>
      </rPr>
      <t xml:space="preserve">max </t>
    </r>
    <r>
      <rPr>
        <sz val="9"/>
        <color indexed="8"/>
        <rFont val="Arial"/>
        <family val="2"/>
      </rPr>
      <t>(g)</t>
    </r>
  </si>
  <si>
    <r>
      <t xml:space="preserve"> L</t>
    </r>
    <r>
      <rPr>
        <b/>
        <sz val="9"/>
        <color indexed="8"/>
        <rFont val="Arial"/>
        <family val="2"/>
      </rPr>
      <t xml:space="preserve">st </t>
    </r>
    <r>
      <rPr>
        <sz val="9"/>
        <color indexed="8"/>
        <rFont val="Arial"/>
        <family val="2"/>
      </rPr>
      <t>(m)</t>
    </r>
  </si>
  <si>
    <r>
      <t xml:space="preserve"> V</t>
    </r>
    <r>
      <rPr>
        <b/>
        <sz val="9"/>
        <color indexed="8"/>
        <rFont val="Arial"/>
        <family val="2"/>
      </rPr>
      <t xml:space="preserve">th </t>
    </r>
    <r>
      <rPr>
        <sz val="9"/>
        <color indexed="8"/>
        <rFont val="Arial"/>
        <family val="2"/>
      </rPr>
      <t>(m/s)</t>
    </r>
  </si>
  <si>
    <r>
      <t xml:space="preserve"> V </t>
    </r>
    <r>
      <rPr>
        <b/>
        <sz val="9"/>
        <color indexed="8"/>
        <rFont val="Arial"/>
        <family val="2"/>
      </rPr>
      <t xml:space="preserve">max </t>
    </r>
    <r>
      <rPr>
        <sz val="9"/>
        <color indexed="8"/>
        <rFont val="Arial"/>
        <family val="2"/>
      </rPr>
      <t>(m/s)</t>
    </r>
  </si>
  <si>
    <r>
      <t xml:space="preserve"> H </t>
    </r>
    <r>
      <rPr>
        <b/>
        <sz val="9"/>
        <color indexed="8"/>
        <rFont val="Arial"/>
        <family val="2"/>
      </rPr>
      <t xml:space="preserve">max </t>
    </r>
    <r>
      <rPr>
        <sz val="9"/>
        <color indexed="8"/>
        <rFont val="Arial"/>
        <family val="2"/>
      </rPr>
      <t>(m)</t>
    </r>
  </si>
  <si>
    <r>
      <t xml:space="preserve"> T </t>
    </r>
    <r>
      <rPr>
        <b/>
        <sz val="9"/>
        <rFont val="Arial"/>
        <family val="2"/>
      </rPr>
      <t xml:space="preserve">max </t>
    </r>
    <r>
      <rPr>
        <sz val="9"/>
        <rFont val="Arial"/>
        <family val="2"/>
      </rPr>
      <t>(</t>
    </r>
    <r>
      <rPr>
        <vertAlign val="superscript"/>
        <sz val="9"/>
        <rFont val="Arial"/>
        <family val="2"/>
      </rPr>
      <t>o</t>
    </r>
    <r>
      <rPr>
        <sz val="9"/>
        <rFont val="Arial"/>
        <family val="2"/>
      </rPr>
      <t>C)</t>
    </r>
  </si>
  <si>
    <r>
      <t xml:space="preserve"> H </t>
    </r>
    <r>
      <rPr>
        <b/>
        <sz val="9"/>
        <color indexed="8"/>
        <rFont val="Arial"/>
        <family val="2"/>
      </rPr>
      <t xml:space="preserve">del </t>
    </r>
    <r>
      <rPr>
        <sz val="9"/>
        <color indexed="8"/>
        <rFont val="Arial"/>
        <family val="2"/>
      </rPr>
      <t>(m)</t>
    </r>
  </si>
  <si>
    <r>
      <t xml:space="preserve"> V</t>
    </r>
    <r>
      <rPr>
        <b/>
        <sz val="9"/>
        <color indexed="8"/>
        <rFont val="Arial"/>
        <family val="2"/>
      </rPr>
      <t>p</t>
    </r>
  </si>
  <si>
    <r>
      <t xml:space="preserve"> Mach </t>
    </r>
    <r>
      <rPr>
        <b/>
        <sz val="9"/>
        <color indexed="8"/>
        <rFont val="Arial"/>
        <family val="2"/>
      </rPr>
      <t>max</t>
    </r>
  </si>
  <si>
    <r>
      <t xml:space="preserve"> t </t>
    </r>
    <r>
      <rPr>
        <b/>
        <sz val="9"/>
        <color indexed="8"/>
        <rFont val="Arial"/>
        <family val="2"/>
      </rPr>
      <t xml:space="preserve">peak </t>
    </r>
    <r>
      <rPr>
        <sz val="9"/>
        <color indexed="8"/>
        <rFont val="Arial"/>
        <family val="2"/>
      </rPr>
      <t>(s)</t>
    </r>
  </si>
  <si>
    <r>
      <t xml:space="preserve"> V </t>
    </r>
    <r>
      <rPr>
        <b/>
        <sz val="9"/>
        <color indexed="8"/>
        <rFont val="Arial"/>
        <family val="2"/>
      </rPr>
      <t xml:space="preserve">del </t>
    </r>
    <r>
      <rPr>
        <sz val="9"/>
        <color indexed="8"/>
        <rFont val="Arial"/>
        <family val="2"/>
      </rPr>
      <t>(m/s)</t>
    </r>
  </si>
  <si>
    <r>
      <t xml:space="preserve"> t </t>
    </r>
    <r>
      <rPr>
        <b/>
        <sz val="9"/>
        <color indexed="8"/>
        <rFont val="Arial"/>
        <family val="2"/>
      </rPr>
      <t xml:space="preserve">sep </t>
    </r>
    <r>
      <rPr>
        <sz val="9"/>
        <color indexed="8"/>
        <rFont val="Arial"/>
        <family val="2"/>
      </rPr>
      <t>(s)</t>
    </r>
  </si>
  <si>
    <r>
      <t xml:space="preserve"> t </t>
    </r>
    <r>
      <rPr>
        <b/>
        <sz val="9"/>
        <color indexed="8"/>
        <rFont val="Arial"/>
        <family val="2"/>
      </rPr>
      <t xml:space="preserve">total </t>
    </r>
    <r>
      <rPr>
        <sz val="9"/>
        <color indexed="8"/>
        <rFont val="Arial"/>
        <family val="2"/>
      </rPr>
      <t>(s)</t>
    </r>
  </si>
  <si>
    <t>ЦИКЛОН-3</t>
  </si>
  <si>
    <t>РДК-Х3-300</t>
  </si>
  <si>
    <t xml:space="preserve"> 20121018-a </t>
  </si>
  <si>
    <t>H 43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</si>
</sst>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Red]0.00"/>
    <numFmt numFmtId="167" formatCode="0.0;[Red]0.0"/>
    <numFmt numFmtId="168" formatCode="0;[Red]0"/>
    <numFmt numFmtId="169" formatCode="0.000;[Red]0.000"/>
  </numFmts>
  <fonts count="80">
    <font>
      <sz val="11"/>
      <color indexed="8"/>
      <name val="Calibri"/>
      <family val="2"/>
    </font>
    <font>
      <sz val="10"/>
      <color indexed="8"/>
      <name val="Arial"/>
      <family val="2"/>
    </font>
    <font>
      <sz val="8"/>
      <name val="Calibri"/>
      <family val="2"/>
    </font>
    <font>
      <sz val="8"/>
      <name val="Tahoma"/>
      <family val="2"/>
    </font>
    <font>
      <sz val="9"/>
      <color indexed="8"/>
      <name val="Arial"/>
      <family val="2"/>
    </font>
    <font>
      <sz val="8"/>
      <color indexed="8"/>
      <name val="Arial"/>
      <family val="2"/>
    </font>
    <font>
      <b/>
      <sz val="12"/>
      <color indexed="8"/>
      <name val="Arial"/>
      <family val="2"/>
    </font>
    <font>
      <b/>
      <sz val="11"/>
      <color indexed="8"/>
      <name val="Arial"/>
      <family val="2"/>
    </font>
    <font>
      <b/>
      <sz val="8"/>
      <color indexed="8"/>
      <name val="Arial"/>
      <family val="2"/>
    </font>
    <font>
      <b/>
      <sz val="9"/>
      <color indexed="8"/>
      <name val="Arial"/>
      <family val="2"/>
    </font>
    <font>
      <b/>
      <sz val="8"/>
      <name val="Arial"/>
      <family val="2"/>
    </font>
    <font>
      <sz val="9"/>
      <name val="Arial"/>
      <family val="2"/>
    </font>
    <font>
      <b/>
      <sz val="14"/>
      <name val="Arial"/>
      <family val="2"/>
    </font>
    <font>
      <sz val="11"/>
      <name val="Arial"/>
      <family val="2"/>
    </font>
    <font>
      <sz val="9"/>
      <color indexed="23"/>
      <name val="Arial"/>
      <family val="2"/>
    </font>
    <font>
      <sz val="11"/>
      <color indexed="8"/>
      <name val="Arial"/>
      <family val="2"/>
    </font>
    <font>
      <sz val="11"/>
      <color indexed="9"/>
      <name val="Arial"/>
      <family val="2"/>
    </font>
    <font>
      <b/>
      <sz val="11"/>
      <name val="Arial"/>
      <family val="2"/>
    </font>
    <font>
      <b/>
      <sz val="9"/>
      <name val="Arial"/>
      <family val="2"/>
    </font>
    <font>
      <vertAlign val="superscript"/>
      <sz val="9"/>
      <name val="Arial"/>
      <family val="2"/>
    </font>
    <font>
      <b/>
      <sz val="14"/>
      <color indexed="8"/>
      <name val="Arial"/>
      <family val="2"/>
    </font>
    <font>
      <sz val="8"/>
      <color indexed="9"/>
      <name val="Arial"/>
      <family val="2"/>
    </font>
    <font>
      <sz val="8"/>
      <name val="Arial"/>
      <family val="2"/>
    </font>
    <font>
      <b/>
      <sz val="10"/>
      <name val="Calibri"/>
      <family val="2"/>
    </font>
    <font>
      <b/>
      <sz val="10"/>
      <name val="Arial"/>
      <family val="2"/>
    </font>
    <font>
      <sz val="11"/>
      <color indexed="22"/>
      <name val="Arial"/>
      <family val="2"/>
    </font>
    <font>
      <b/>
      <sz val="8"/>
      <color indexed="22"/>
      <name val="Arial"/>
      <family val="2"/>
    </font>
    <font>
      <sz val="8"/>
      <color indexed="22"/>
      <name val="Arial"/>
      <family val="2"/>
    </font>
    <font>
      <sz val="9"/>
      <color indexed="53"/>
      <name val="Arial"/>
      <family val="2"/>
    </font>
    <font>
      <sz val="10"/>
      <name val="Arial"/>
      <family val="2"/>
    </font>
    <font>
      <sz val="28"/>
      <color indexed="8"/>
      <name val="Arial"/>
      <family val="2"/>
    </font>
    <font>
      <u val="single"/>
      <sz val="11"/>
      <color indexed="12"/>
      <name val="Arial"/>
      <family val="2"/>
    </font>
    <font>
      <sz val="20"/>
      <color indexed="51"/>
      <name val="Arial Black"/>
      <family val="2"/>
    </font>
    <font>
      <sz val="10"/>
      <color indexed="9"/>
      <name val="Arial"/>
      <family val="2"/>
    </font>
    <font>
      <b/>
      <sz val="10"/>
      <color indexed="8"/>
      <name val="Arial"/>
      <family val="2"/>
    </font>
    <font>
      <b/>
      <i/>
      <sz val="28"/>
      <color indexed="53"/>
      <name val="Arial"/>
      <family val="2"/>
    </font>
    <font>
      <b/>
      <sz val="9"/>
      <color indexed="18"/>
      <name val="Calibri"/>
      <family val="2"/>
    </font>
    <font>
      <sz val="9"/>
      <color indexed="16"/>
      <name val="Arial"/>
      <family val="2"/>
    </font>
    <font>
      <sz val="8"/>
      <color indexed="16"/>
      <name val="Arial"/>
      <family val="2"/>
    </font>
    <font>
      <sz val="11"/>
      <color indexed="16"/>
      <name val="Arial"/>
      <family val="2"/>
    </font>
    <font>
      <b/>
      <sz val="6"/>
      <name val="Arial"/>
      <family val="2"/>
    </font>
    <font>
      <sz val="6"/>
      <color indexed="23"/>
      <name val="Arial"/>
      <family val="2"/>
    </font>
    <font>
      <sz val="9"/>
      <color indexed="8"/>
      <name val="Verdana"/>
      <family val="2"/>
    </font>
    <font>
      <b/>
      <sz val="11"/>
      <name val="Verdana"/>
      <family val="2"/>
    </font>
    <font>
      <b/>
      <i/>
      <sz val="24"/>
      <color indexed="53"/>
      <name val="Arial"/>
      <family val="2"/>
    </font>
    <font>
      <sz val="28"/>
      <color indexed="10"/>
      <name val="Arial"/>
      <family val="2"/>
    </font>
    <font>
      <b/>
      <sz val="10"/>
      <color indexed="18"/>
      <name val="Arial"/>
      <family val="2"/>
    </font>
    <font>
      <sz val="8"/>
      <color indexed="18"/>
      <name val="Arial"/>
      <family val="2"/>
    </font>
    <font>
      <sz val="8"/>
      <color indexed="10"/>
      <name val="Arial"/>
      <family val="2"/>
    </font>
    <font>
      <b/>
      <sz val="18"/>
      <color indexed="15"/>
      <name val="Arial"/>
      <family val="2"/>
    </font>
    <font>
      <b/>
      <sz val="18"/>
      <color indexed="9"/>
      <name val="Arial"/>
      <family val="2"/>
    </font>
    <font>
      <sz val="8"/>
      <color indexed="9"/>
      <name val="Calibri"/>
      <family val="2"/>
    </font>
    <font>
      <sz val="10"/>
      <color indexed="9"/>
      <name val="Calibri"/>
      <family val="2"/>
    </font>
    <font>
      <b/>
      <sz val="20"/>
      <name val="Arial"/>
      <family val="2"/>
    </font>
    <font>
      <sz val="10"/>
      <color indexed="62"/>
      <name val="Arial"/>
      <family val="2"/>
    </font>
    <font>
      <b/>
      <sz val="10"/>
      <color indexed="63"/>
      <name val="Arial"/>
      <family val="2"/>
    </font>
    <font>
      <b/>
      <sz val="10"/>
      <color indexed="52"/>
      <name val="Arial"/>
      <family val="2"/>
    </font>
    <font>
      <u val="single"/>
      <sz val="11"/>
      <color indexed="12"/>
      <name val="Calibri"/>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18"/>
      <color indexed="56"/>
      <name val="Cambria"/>
      <family val="2"/>
    </font>
    <font>
      <sz val="10"/>
      <color indexed="60"/>
      <name val="Arial"/>
      <family val="2"/>
    </font>
    <font>
      <u val="single"/>
      <sz val="11"/>
      <color indexed="20"/>
      <name val="Calibri"/>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2"/>
      <color indexed="8"/>
      <name val="Calibri"/>
      <family val="0"/>
    </font>
    <font>
      <sz val="10.5"/>
      <color indexed="8"/>
      <name val="Arial"/>
      <family val="0"/>
    </font>
    <font>
      <sz val="8.25"/>
      <color indexed="8"/>
      <name val="Arial"/>
      <family val="0"/>
    </font>
    <font>
      <b/>
      <sz val="10.5"/>
      <color indexed="8"/>
      <name val="Arial"/>
      <family val="0"/>
    </font>
    <font>
      <b/>
      <sz val="9.5"/>
      <color indexed="8"/>
      <name val="Arial"/>
      <family val="0"/>
    </font>
    <font>
      <b/>
      <sz val="8.25"/>
      <color indexed="8"/>
      <name val="Arial"/>
      <family val="0"/>
    </font>
    <font>
      <b/>
      <sz val="9.75"/>
      <color indexed="8"/>
      <name val="Arial"/>
      <family val="0"/>
    </font>
    <font>
      <sz val="10"/>
      <color indexed="8"/>
      <name val="Calibri"/>
      <family val="0"/>
    </font>
    <font>
      <sz val="9.2"/>
      <color indexed="8"/>
      <name val="Arial"/>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style="thin">
        <color indexed="53"/>
      </right>
      <top>
        <color indexed="63"/>
      </top>
      <bottom>
        <color indexed="63"/>
      </bottom>
    </border>
    <border>
      <left style="thin">
        <color indexed="53"/>
      </left>
      <right style="thin">
        <color indexed="53"/>
      </right>
      <top style="thin">
        <color indexed="53"/>
      </top>
      <bottom style="thin">
        <color indexed="53"/>
      </bottom>
    </border>
    <border>
      <left style="thin">
        <color indexed="23"/>
      </left>
      <right style="thin">
        <color indexed="23"/>
      </right>
      <top style="thin">
        <color indexed="23"/>
      </top>
      <bottom style="thin">
        <color indexed="5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color indexed="63"/>
      </top>
      <bottom>
        <color indexed="63"/>
      </bottom>
    </border>
    <border>
      <left>
        <color indexed="63"/>
      </left>
      <right style="thin">
        <color indexed="23"/>
      </right>
      <top style="thin">
        <color indexed="23"/>
      </top>
      <bottom style="thin">
        <color indexed="23"/>
      </bottom>
    </border>
    <border>
      <left style="thin">
        <color indexed="53"/>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4"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64" fillId="0" borderId="0" applyNumberFormat="0" applyFill="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4" borderId="0" applyNumberFormat="0" applyBorder="0" applyAlignment="0" applyProtection="0"/>
  </cellStyleXfs>
  <cellXfs count="211">
    <xf numFmtId="0" fontId="0" fillId="0" borderId="0" xfId="0" applyAlignment="1">
      <alignment/>
    </xf>
    <xf numFmtId="0" fontId="12" fillId="0" borderId="0" xfId="0" applyFont="1" applyFill="1" applyAlignment="1">
      <alignment vertical="center"/>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14"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6"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5" fillId="20" borderId="0" xfId="0" applyFont="1" applyFill="1" applyBorder="1" applyAlignment="1">
      <alignment vertical="center"/>
    </xf>
    <xf numFmtId="0" fontId="15" fillId="0" borderId="0" xfId="0" applyFont="1" applyFill="1" applyBorder="1" applyAlignment="1">
      <alignment vertical="center"/>
    </xf>
    <xf numFmtId="164" fontId="1" fillId="23" borderId="1" xfId="0" applyNumberFormat="1" applyFont="1" applyFill="1" applyBorder="1" applyAlignment="1" applyProtection="1">
      <alignment horizontal="right" vertical="center"/>
      <protection/>
    </xf>
    <xf numFmtId="2" fontId="1" fillId="0" borderId="1" xfId="0" applyNumberFormat="1" applyFont="1" applyFill="1" applyBorder="1" applyAlignment="1" applyProtection="1">
      <alignment horizontal="right" vertical="center"/>
      <protection locked="0"/>
    </xf>
    <xf numFmtId="164" fontId="1" fillId="0" borderId="1" xfId="0" applyNumberFormat="1" applyFont="1" applyFill="1" applyBorder="1" applyAlignment="1" applyProtection="1">
      <alignment horizontal="right" vertical="center"/>
      <protection locked="0"/>
    </xf>
    <xf numFmtId="0" fontId="15" fillId="0" borderId="0" xfId="0" applyFont="1" applyFill="1" applyBorder="1" applyAlignment="1">
      <alignment horizontal="center" vertical="center"/>
    </xf>
    <xf numFmtId="0" fontId="15" fillId="4" borderId="0"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Border="1" applyAlignment="1">
      <alignment vertical="center"/>
    </xf>
    <xf numFmtId="0" fontId="21" fillId="0" borderId="0" xfId="0" applyFont="1" applyFill="1" applyBorder="1" applyAlignment="1">
      <alignment vertical="center"/>
    </xf>
    <xf numFmtId="0" fontId="15" fillId="4" borderId="10" xfId="0" applyFont="1" applyFill="1" applyBorder="1" applyAlignment="1">
      <alignment vertical="center"/>
    </xf>
    <xf numFmtId="0" fontId="20" fillId="4" borderId="11" xfId="0" applyFont="1" applyFill="1" applyBorder="1" applyAlignment="1">
      <alignment vertical="center"/>
    </xf>
    <xf numFmtId="0" fontId="6" fillId="4" borderId="11" xfId="0" applyFont="1" applyFill="1" applyBorder="1" applyAlignment="1">
      <alignment vertical="center"/>
    </xf>
    <xf numFmtId="0" fontId="7" fillId="4" borderId="11" xfId="0" applyFont="1" applyFill="1" applyBorder="1" applyAlignment="1">
      <alignment vertical="center"/>
    </xf>
    <xf numFmtId="0" fontId="4" fillId="4" borderId="11" xfId="0" applyFont="1" applyFill="1" applyBorder="1" applyAlignment="1">
      <alignment vertical="center"/>
    </xf>
    <xf numFmtId="0" fontId="15" fillId="4" borderId="12" xfId="0" applyFont="1" applyFill="1" applyBorder="1" applyAlignment="1">
      <alignment vertical="center"/>
    </xf>
    <xf numFmtId="0" fontId="15" fillId="4" borderId="13" xfId="0" applyFont="1" applyFill="1" applyBorder="1" applyAlignment="1">
      <alignment vertical="center"/>
    </xf>
    <xf numFmtId="0" fontId="15" fillId="4" borderId="14" xfId="0" applyFont="1" applyFill="1" applyBorder="1" applyAlignment="1">
      <alignment vertical="center"/>
    </xf>
    <xf numFmtId="0" fontId="1" fillId="20" borderId="12" xfId="0" applyFont="1" applyFill="1" applyBorder="1" applyAlignment="1">
      <alignment horizontal="center" vertical="center"/>
    </xf>
    <xf numFmtId="0" fontId="15" fillId="20" borderId="15" xfId="0" applyFont="1" applyFill="1" applyBorder="1" applyAlignment="1">
      <alignment vertical="center"/>
    </xf>
    <xf numFmtId="0" fontId="15" fillId="20" borderId="12" xfId="0" applyFont="1" applyFill="1" applyBorder="1" applyAlignment="1">
      <alignment vertical="center"/>
    </xf>
    <xf numFmtId="0" fontId="15" fillId="20" borderId="13" xfId="0" applyFont="1" applyFill="1" applyBorder="1" applyAlignment="1">
      <alignment vertical="center"/>
    </xf>
    <xf numFmtId="0" fontId="15" fillId="20" borderId="14" xfId="0" applyFont="1" applyFill="1" applyBorder="1" applyAlignment="1">
      <alignment vertical="center"/>
    </xf>
    <xf numFmtId="0" fontId="15" fillId="20" borderId="16" xfId="0" applyFont="1" applyFill="1" applyBorder="1" applyAlignment="1">
      <alignment vertical="center"/>
    </xf>
    <xf numFmtId="0" fontId="6" fillId="23" borderId="1" xfId="0" applyFont="1" applyFill="1" applyBorder="1" applyAlignment="1" applyProtection="1">
      <alignment horizontal="left" vertical="center"/>
      <protection hidden="1"/>
    </xf>
    <xf numFmtId="0" fontId="7" fillId="23" borderId="1" xfId="0" applyFont="1" applyFill="1" applyBorder="1" applyAlignment="1" applyProtection="1">
      <alignment horizontal="left" vertical="center"/>
      <protection hidden="1"/>
    </xf>
    <xf numFmtId="0" fontId="17" fillId="23" borderId="1" xfId="0" applyFont="1" applyFill="1" applyBorder="1" applyAlignment="1" applyProtection="1">
      <alignment horizontal="left" vertical="center"/>
      <protection hidden="1"/>
    </xf>
    <xf numFmtId="0" fontId="25" fillId="0" borderId="0" xfId="0" applyFont="1" applyFill="1" applyAlignment="1">
      <alignment vertical="center"/>
    </xf>
    <xf numFmtId="0" fontId="25" fillId="0" borderId="0" xfId="0" applyFont="1" applyFill="1" applyBorder="1" applyAlignment="1">
      <alignment vertical="center"/>
    </xf>
    <xf numFmtId="0" fontId="26" fillId="0" borderId="0" xfId="0" applyFont="1" applyFill="1" applyBorder="1" applyAlignment="1" applyProtection="1">
      <alignment horizontal="center" vertical="center"/>
      <protection hidden="1"/>
    </xf>
    <xf numFmtId="0" fontId="27" fillId="0" borderId="0" xfId="0" applyFont="1" applyFill="1" applyBorder="1" applyAlignment="1">
      <alignment vertical="center"/>
    </xf>
    <xf numFmtId="0" fontId="15" fillId="4" borderId="0" xfId="0" applyFont="1" applyFill="1" applyAlignment="1">
      <alignment vertical="center"/>
    </xf>
    <xf numFmtId="165" fontId="1" fillId="0" borderId="1" xfId="0" applyNumberFormat="1" applyFont="1" applyFill="1" applyBorder="1" applyAlignment="1" applyProtection="1">
      <alignment horizontal="right" vertical="center"/>
      <protection locked="0"/>
    </xf>
    <xf numFmtId="0" fontId="5"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Alignment="1" applyProtection="1">
      <alignment horizontal="center"/>
      <protection locked="0"/>
    </xf>
    <xf numFmtId="0" fontId="31" fillId="0" borderId="0" xfId="42" applyFont="1" applyAlignment="1" applyProtection="1">
      <alignment horizontal="center"/>
      <protection/>
    </xf>
    <xf numFmtId="0" fontId="15" fillId="0" borderId="0" xfId="0" applyFont="1" applyAlignment="1" applyProtection="1">
      <alignment horizontal="right"/>
      <protection locked="0"/>
    </xf>
    <xf numFmtId="0" fontId="16" fillId="0" borderId="0" xfId="0" applyFont="1" applyAlignment="1" applyProtection="1">
      <alignment horizontal="center"/>
      <protection/>
    </xf>
    <xf numFmtId="0" fontId="32" fillId="0" borderId="0" xfId="0" applyFont="1" applyFill="1" applyAlignment="1" applyProtection="1">
      <alignment/>
      <protection locked="0"/>
    </xf>
    <xf numFmtId="0" fontId="30" fillId="0" borderId="0" xfId="0" applyFont="1" applyAlignment="1" applyProtection="1">
      <alignment horizontal="center"/>
      <protection hidden="1"/>
    </xf>
    <xf numFmtId="166" fontId="1" fillId="0" borderId="1" xfId="0" applyNumberFormat="1" applyFont="1" applyFill="1" applyBorder="1" applyAlignment="1" applyProtection="1">
      <alignment horizontal="right" vertical="center"/>
      <protection locked="0"/>
    </xf>
    <xf numFmtId="0" fontId="5" fillId="0" borderId="17" xfId="0" applyFont="1" applyBorder="1" applyAlignment="1" applyProtection="1">
      <alignment/>
      <protection locked="0"/>
    </xf>
    <xf numFmtId="0" fontId="5" fillId="0" borderId="18" xfId="0" applyFont="1" applyBorder="1" applyAlignment="1" applyProtection="1">
      <alignment/>
      <protection locked="0"/>
    </xf>
    <xf numFmtId="0" fontId="5" fillId="0" borderId="0" xfId="0" applyFont="1" applyBorder="1" applyAlignment="1" applyProtection="1">
      <alignment/>
      <protection locked="0"/>
    </xf>
    <xf numFmtId="0" fontId="8" fillId="23" borderId="1" xfId="0" applyFont="1" applyFill="1" applyBorder="1" applyAlignment="1" applyProtection="1">
      <alignment vertical="top" wrapText="1"/>
      <protection/>
    </xf>
    <xf numFmtId="0" fontId="8" fillId="23" borderId="19" xfId="0" applyFont="1" applyFill="1" applyBorder="1" applyAlignment="1" applyProtection="1">
      <alignment vertical="top" wrapText="1"/>
      <protection/>
    </xf>
    <xf numFmtId="2" fontId="12" fillId="0" borderId="0" xfId="0" applyNumberFormat="1" applyFont="1" applyFill="1" applyAlignment="1">
      <alignment vertical="center"/>
    </xf>
    <xf numFmtId="2" fontId="4" fillId="0" borderId="0" xfId="0" applyNumberFormat="1" applyFont="1" applyFill="1" applyAlignment="1">
      <alignment vertical="center"/>
    </xf>
    <xf numFmtId="2" fontId="9" fillId="23" borderId="1" xfId="0" applyNumberFormat="1" applyFont="1" applyFill="1" applyBorder="1" applyAlignment="1" applyProtection="1">
      <alignment horizontal="center" vertical="center"/>
      <protection hidden="1"/>
    </xf>
    <xf numFmtId="2" fontId="4" fillId="23" borderId="1" xfId="0" applyNumberFormat="1" applyFont="1" applyFill="1" applyBorder="1" applyAlignment="1" applyProtection="1">
      <alignment vertical="center"/>
      <protection hidden="1"/>
    </xf>
    <xf numFmtId="2" fontId="4" fillId="0" borderId="0" xfId="0" applyNumberFormat="1" applyFont="1" applyAlignment="1">
      <alignment vertical="center"/>
    </xf>
    <xf numFmtId="0" fontId="5" fillId="0" borderId="12" xfId="0" applyFont="1" applyBorder="1" applyAlignment="1" applyProtection="1">
      <alignment/>
      <protection locked="0"/>
    </xf>
    <xf numFmtId="0" fontId="5" fillId="0" borderId="0" xfId="0" applyFont="1" applyAlignment="1" applyProtection="1">
      <alignment vertical="top"/>
      <protection locked="0"/>
    </xf>
    <xf numFmtId="0" fontId="5" fillId="0" borderId="15" xfId="0" applyFont="1" applyBorder="1" applyAlignment="1" applyProtection="1">
      <alignment/>
      <protection locked="0"/>
    </xf>
    <xf numFmtId="0" fontId="5" fillId="0" borderId="0" xfId="0" applyFont="1" applyAlignment="1" applyProtection="1">
      <alignment/>
      <protection/>
    </xf>
    <xf numFmtId="0" fontId="28" fillId="0" borderId="12" xfId="0" applyFont="1" applyFill="1" applyBorder="1" applyAlignment="1" applyProtection="1">
      <alignment vertical="top" wrapText="1"/>
      <protection/>
    </xf>
    <xf numFmtId="0" fontId="7" fillId="0" borderId="0" xfId="0" applyFont="1" applyFill="1" applyBorder="1" applyAlignment="1" applyProtection="1">
      <alignment vertical="center" wrapText="1"/>
      <protection/>
    </xf>
    <xf numFmtId="169" fontId="1" fillId="0" borderId="1" xfId="0" applyNumberFormat="1" applyFont="1" applyFill="1" applyBorder="1" applyAlignment="1" applyProtection="1">
      <alignment horizontal="right" vertical="center"/>
      <protection locked="0"/>
    </xf>
    <xf numFmtId="166" fontId="1" fillId="23" borderId="1" xfId="0" applyNumberFormat="1" applyFont="1" applyFill="1" applyBorder="1" applyAlignment="1" applyProtection="1">
      <alignment horizontal="right" vertical="center"/>
      <protection/>
    </xf>
    <xf numFmtId="167" fontId="1" fillId="23" borderId="1" xfId="0" applyNumberFormat="1" applyFont="1" applyFill="1" applyBorder="1" applyAlignment="1" applyProtection="1">
      <alignment horizontal="right" vertical="center"/>
      <protection/>
    </xf>
    <xf numFmtId="168" fontId="1" fillId="23" borderId="1" xfId="0" applyNumberFormat="1" applyFont="1" applyFill="1" applyBorder="1" applyAlignment="1" applyProtection="1">
      <alignment horizontal="right" vertical="center"/>
      <protection/>
    </xf>
    <xf numFmtId="165" fontId="1" fillId="23" borderId="1" xfId="0" applyNumberFormat="1" applyFont="1" applyFill="1" applyBorder="1" applyAlignment="1" applyProtection="1">
      <alignment horizontal="right" vertical="center"/>
      <protection/>
    </xf>
    <xf numFmtId="2" fontId="1" fillId="23" borderId="1" xfId="0" applyNumberFormat="1" applyFont="1" applyFill="1" applyBorder="1" applyAlignment="1" applyProtection="1">
      <alignment horizontal="right" vertical="center"/>
      <protection/>
    </xf>
    <xf numFmtId="0" fontId="5" fillId="0" borderId="0" xfId="0" applyFont="1" applyAlignment="1" applyProtection="1">
      <alignment vertical="top"/>
      <protection/>
    </xf>
    <xf numFmtId="0" fontId="33" fillId="0" borderId="0" xfId="0" applyFont="1" applyFill="1" applyBorder="1" applyAlignment="1" applyProtection="1">
      <alignment vertical="center"/>
      <protection locked="0"/>
    </xf>
    <xf numFmtId="0" fontId="38" fillId="23" borderId="20" xfId="0" applyFont="1" applyFill="1" applyBorder="1" applyAlignment="1">
      <alignment vertical="center"/>
    </xf>
    <xf numFmtId="0" fontId="37" fillId="23" borderId="20" xfId="0" applyFont="1" applyFill="1" applyBorder="1" applyAlignment="1">
      <alignment vertical="center"/>
    </xf>
    <xf numFmtId="169" fontId="1" fillId="23" borderId="1" xfId="0" applyNumberFormat="1" applyFont="1" applyFill="1" applyBorder="1" applyAlignment="1" applyProtection="1">
      <alignment horizontal="right" vertical="center"/>
      <protection/>
    </xf>
    <xf numFmtId="0" fontId="35" fillId="0" borderId="0" xfId="0" applyFont="1" applyAlignment="1" applyProtection="1">
      <alignment/>
      <protection/>
    </xf>
    <xf numFmtId="0" fontId="7" fillId="0" borderId="0" xfId="0" applyFont="1" applyAlignment="1" applyProtection="1">
      <alignment horizontal="right"/>
      <protection locked="0"/>
    </xf>
    <xf numFmtId="14" fontId="7" fillId="0" borderId="0" xfId="0" applyNumberFormat="1" applyFont="1" applyAlignment="1" applyProtection="1">
      <alignment horizontal="left" vertical="center"/>
      <protection/>
    </xf>
    <xf numFmtId="0" fontId="33" fillId="0" borderId="0" xfId="0" applyFont="1" applyFill="1" applyAlignment="1">
      <alignment horizontal="center" vertical="center"/>
    </xf>
    <xf numFmtId="0" fontId="15" fillId="4" borderId="11" xfId="0" applyFont="1" applyFill="1" applyBorder="1" applyAlignment="1">
      <alignment vertical="center"/>
    </xf>
    <xf numFmtId="0" fontId="33" fillId="20" borderId="10" xfId="0" applyFont="1" applyFill="1" applyBorder="1" applyAlignment="1">
      <alignment horizontal="center" vertical="center"/>
    </xf>
    <xf numFmtId="0" fontId="13" fillId="0" borderId="0" xfId="0" applyFont="1" applyFill="1" applyBorder="1" applyAlignment="1">
      <alignment horizontal="center" vertical="center"/>
    </xf>
    <xf numFmtId="0" fontId="39"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5" fillId="0" borderId="11" xfId="0" applyFont="1" applyFill="1" applyBorder="1" applyAlignment="1">
      <alignment vertical="center"/>
    </xf>
    <xf numFmtId="0" fontId="1" fillId="4" borderId="0" xfId="0" applyFont="1" applyFill="1" applyBorder="1" applyAlignment="1">
      <alignment horizontal="right" vertical="center"/>
    </xf>
    <xf numFmtId="0" fontId="40" fillId="0" borderId="0" xfId="0" applyFont="1" applyFill="1" applyAlignment="1">
      <alignment horizontal="center" vertical="center"/>
    </xf>
    <xf numFmtId="0" fontId="41" fillId="0" borderId="0" xfId="0" applyFont="1" applyFill="1" applyAlignment="1">
      <alignment vertical="center"/>
    </xf>
    <xf numFmtId="0" fontId="41" fillId="0" borderId="0" xfId="0" applyFont="1" applyFill="1" applyAlignment="1">
      <alignment horizontal="center" vertical="center"/>
    </xf>
    <xf numFmtId="0" fontId="4" fillId="0" borderId="0" xfId="0" applyFont="1" applyFill="1" applyAlignment="1" applyProtection="1">
      <alignment vertical="center"/>
      <protection hidden="1"/>
    </xf>
    <xf numFmtId="0" fontId="15" fillId="20" borderId="0" xfId="0" applyFont="1" applyFill="1" applyBorder="1" applyAlignment="1">
      <alignment horizontal="center" vertical="center"/>
    </xf>
    <xf numFmtId="0" fontId="11" fillId="23" borderId="1" xfId="0" applyFont="1" applyFill="1" applyBorder="1" applyAlignment="1">
      <alignment vertical="center"/>
    </xf>
    <xf numFmtId="0" fontId="11" fillId="23" borderId="1" xfId="0" applyFont="1" applyFill="1" applyBorder="1" applyAlignment="1">
      <alignment vertical="center" wrapText="1"/>
    </xf>
    <xf numFmtId="0" fontId="4" fillId="23" borderId="1" xfId="0" applyFont="1" applyFill="1" applyBorder="1" applyAlignment="1">
      <alignment vertical="center"/>
    </xf>
    <xf numFmtId="0" fontId="42" fillId="0" borderId="0" xfId="0" applyFont="1" applyFill="1" applyAlignment="1">
      <alignment horizontal="center" vertical="center"/>
    </xf>
    <xf numFmtId="0" fontId="1" fillId="23" borderId="21" xfId="0" applyFont="1" applyFill="1" applyBorder="1" applyAlignment="1">
      <alignment horizontal="center" vertical="center"/>
    </xf>
    <xf numFmtId="2" fontId="9" fillId="0" borderId="1" xfId="0" applyNumberFormat="1" applyFont="1" applyFill="1" applyBorder="1" applyAlignment="1" applyProtection="1">
      <alignment horizontal="center" vertical="center"/>
      <protection hidden="1"/>
    </xf>
    <xf numFmtId="2" fontId="4" fillId="0" borderId="1" xfId="0" applyNumberFormat="1" applyFont="1" applyBorder="1" applyAlignment="1">
      <alignment vertical="center"/>
    </xf>
    <xf numFmtId="164" fontId="29" fillId="0" borderId="0" xfId="0" applyNumberFormat="1" applyFont="1" applyFill="1" applyAlignment="1" applyProtection="1">
      <alignment horizontal="left" vertical="center"/>
      <protection hidden="1"/>
    </xf>
    <xf numFmtId="164" fontId="34" fillId="23" borderId="1" xfId="0" applyNumberFormat="1" applyFont="1" applyFill="1" applyBorder="1" applyAlignment="1">
      <alignment horizontal="right" vertical="center"/>
    </xf>
    <xf numFmtId="164" fontId="34" fillId="23" borderId="1" xfId="0" applyNumberFormat="1" applyFont="1" applyFill="1" applyBorder="1" applyAlignment="1" applyProtection="1">
      <alignment horizontal="center" vertical="center"/>
      <protection hidden="1"/>
    </xf>
    <xf numFmtId="164" fontId="5" fillId="0" borderId="1" xfId="0" applyNumberFormat="1" applyFont="1" applyBorder="1" applyAlignment="1" applyProtection="1">
      <alignment vertical="center"/>
      <protection locked="0"/>
    </xf>
    <xf numFmtId="164" fontId="5" fillId="0" borderId="1" xfId="0" applyNumberFormat="1" applyFont="1" applyFill="1" applyBorder="1" applyAlignment="1" applyProtection="1">
      <alignment vertical="center"/>
      <protection locked="0"/>
    </xf>
    <xf numFmtId="164" fontId="5" fillId="0" borderId="0" xfId="0" applyNumberFormat="1" applyFont="1" applyFill="1" applyAlignment="1" applyProtection="1">
      <alignment vertical="center"/>
      <protection locked="0"/>
    </xf>
    <xf numFmtId="164" fontId="5" fillId="0" borderId="0" xfId="0" applyNumberFormat="1" applyFont="1" applyAlignment="1" applyProtection="1">
      <alignment vertical="center"/>
      <protection locked="0"/>
    </xf>
    <xf numFmtId="2" fontId="34" fillId="0" borderId="1" xfId="0" applyNumberFormat="1" applyFont="1" applyFill="1" applyBorder="1" applyAlignment="1" applyProtection="1">
      <alignment horizontal="center" vertical="center"/>
      <protection locked="0"/>
    </xf>
    <xf numFmtId="164" fontId="29" fillId="0" borderId="0" xfId="0" applyNumberFormat="1" applyFont="1" applyFill="1" applyAlignment="1" applyProtection="1">
      <alignment vertical="center"/>
      <protection hidden="1"/>
    </xf>
    <xf numFmtId="164" fontId="34" fillId="23" borderId="1" xfId="0" applyNumberFormat="1" applyFont="1" applyFill="1" applyBorder="1" applyAlignment="1" applyProtection="1">
      <alignment horizontal="left" vertical="center" indent="1"/>
      <protection hidden="1"/>
    </xf>
    <xf numFmtId="0" fontId="43" fillId="0" borderId="0" xfId="0" applyFont="1" applyFill="1" applyAlignment="1">
      <alignment horizontal="center" vertical="center"/>
    </xf>
    <xf numFmtId="0" fontId="38" fillId="23" borderId="20" xfId="0" applyFont="1" applyFill="1" applyBorder="1" applyAlignment="1">
      <alignment horizontal="center" vertical="center"/>
    </xf>
    <xf numFmtId="0" fontId="44" fillId="0" borderId="0" xfId="0" applyFont="1" applyAlignment="1" applyProtection="1">
      <alignment/>
      <protection/>
    </xf>
    <xf numFmtId="0" fontId="44" fillId="0" borderId="0" xfId="0" applyFont="1" applyAlignment="1" applyProtection="1">
      <alignment horizontal="center"/>
      <protection/>
    </xf>
    <xf numFmtId="0" fontId="15" fillId="0" borderId="15" xfId="0" applyFont="1" applyFill="1" applyBorder="1" applyAlignment="1">
      <alignment vertical="center"/>
    </xf>
    <xf numFmtId="0" fontId="1" fillId="0" borderId="15" xfId="0" applyFont="1" applyFill="1" applyBorder="1" applyAlignment="1">
      <alignment vertical="center"/>
    </xf>
    <xf numFmtId="0" fontId="34" fillId="20" borderId="22" xfId="0" applyFont="1" applyFill="1" applyBorder="1" applyAlignment="1">
      <alignment horizontal="center" vertical="center"/>
    </xf>
    <xf numFmtId="0" fontId="34" fillId="20" borderId="15" xfId="0" applyFont="1" applyFill="1" applyBorder="1" applyAlignment="1" applyProtection="1">
      <alignment horizontal="center" vertical="center"/>
      <protection locked="0"/>
    </xf>
    <xf numFmtId="164" fontId="1" fillId="20" borderId="15" xfId="0" applyNumberFormat="1" applyFont="1" applyFill="1" applyBorder="1" applyAlignment="1" applyProtection="1">
      <alignment horizontal="right" vertical="center"/>
      <protection locked="0"/>
    </xf>
    <xf numFmtId="169" fontId="1" fillId="20" borderId="15" xfId="0" applyNumberFormat="1" applyFont="1" applyFill="1" applyBorder="1" applyAlignment="1" applyProtection="1">
      <alignment horizontal="right" vertical="center"/>
      <protection/>
    </xf>
    <xf numFmtId="166" fontId="1" fillId="20" borderId="15" xfId="0" applyNumberFormat="1" applyFont="1" applyFill="1" applyBorder="1" applyAlignment="1" applyProtection="1">
      <alignment horizontal="right" vertical="center"/>
      <protection/>
    </xf>
    <xf numFmtId="167" fontId="1" fillId="20" borderId="15" xfId="0" applyNumberFormat="1" applyFont="1" applyFill="1" applyBorder="1" applyAlignment="1" applyProtection="1">
      <alignment horizontal="right" vertical="center"/>
      <protection/>
    </xf>
    <xf numFmtId="168" fontId="1" fillId="20" borderId="15" xfId="0" applyNumberFormat="1" applyFont="1" applyFill="1" applyBorder="1" applyAlignment="1" applyProtection="1">
      <alignment horizontal="right" vertical="center"/>
      <protection/>
    </xf>
    <xf numFmtId="0" fontId="15" fillId="0" borderId="23"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xf>
    <xf numFmtId="49" fontId="24" fillId="0" borderId="0" xfId="0" applyNumberFormat="1" applyFont="1" applyFill="1" applyBorder="1" applyAlignment="1" applyProtection="1">
      <alignment vertical="center"/>
      <protection locked="0"/>
    </xf>
    <xf numFmtId="0" fontId="37" fillId="23" borderId="24" xfId="0" applyFont="1" applyFill="1" applyBorder="1" applyAlignment="1">
      <alignment vertical="center"/>
    </xf>
    <xf numFmtId="0" fontId="37" fillId="0" borderId="0" xfId="0" applyFont="1" applyFill="1" applyBorder="1" applyAlignment="1">
      <alignment vertical="center"/>
    </xf>
    <xf numFmtId="0" fontId="15" fillId="0" borderId="11" xfId="0" applyFont="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7" fillId="4" borderId="22" xfId="0" applyFont="1" applyFill="1" applyBorder="1" applyAlignment="1">
      <alignment vertical="center"/>
    </xf>
    <xf numFmtId="0" fontId="4" fillId="4" borderId="15" xfId="0" applyFont="1" applyFill="1" applyBorder="1" applyAlignment="1">
      <alignment vertical="center"/>
    </xf>
    <xf numFmtId="0" fontId="15" fillId="4" borderId="15" xfId="0" applyFont="1" applyFill="1" applyBorder="1" applyAlignment="1">
      <alignment vertical="center"/>
    </xf>
    <xf numFmtId="0" fontId="15" fillId="4" borderId="16" xfId="0" applyFont="1" applyFill="1" applyBorder="1" applyAlignment="1">
      <alignment vertical="center"/>
    </xf>
    <xf numFmtId="164" fontId="1" fillId="4" borderId="0" xfId="0" applyNumberFormat="1" applyFont="1" applyFill="1" applyBorder="1" applyAlignment="1" applyProtection="1">
      <alignment horizontal="right" vertical="center"/>
      <protection locked="0"/>
    </xf>
    <xf numFmtId="165" fontId="1" fillId="4" borderId="0" xfId="0" applyNumberFormat="1" applyFont="1" applyFill="1" applyBorder="1" applyAlignment="1" applyProtection="1">
      <alignment horizontal="right" vertical="center"/>
      <protection/>
    </xf>
    <xf numFmtId="164" fontId="1" fillId="4" borderId="0" xfId="0" applyNumberFormat="1" applyFont="1" applyFill="1" applyBorder="1" applyAlignment="1" applyProtection="1">
      <alignment horizontal="right" vertical="center"/>
      <protection/>
    </xf>
    <xf numFmtId="0" fontId="1" fillId="0" borderId="14" xfId="0" applyFont="1" applyFill="1" applyBorder="1" applyAlignment="1">
      <alignment horizontal="center" vertical="center"/>
    </xf>
    <xf numFmtId="0" fontId="22" fillId="23" borderId="20" xfId="0" applyFont="1" applyFill="1" applyBorder="1" applyAlignment="1">
      <alignment horizontal="center" vertical="center"/>
    </xf>
    <xf numFmtId="0" fontId="15" fillId="2" borderId="14" xfId="0" applyFont="1" applyFill="1" applyBorder="1" applyAlignment="1">
      <alignment vertical="center"/>
    </xf>
    <xf numFmtId="0" fontId="15" fillId="2" borderId="16" xfId="0" applyFont="1" applyFill="1" applyBorder="1" applyAlignment="1">
      <alignment vertical="center"/>
    </xf>
    <xf numFmtId="0" fontId="15" fillId="2" borderId="11"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23" xfId="0" applyFont="1" applyFill="1" applyBorder="1" applyAlignment="1">
      <alignment vertical="center"/>
    </xf>
    <xf numFmtId="0" fontId="1" fillId="2" borderId="0" xfId="0" applyFont="1" applyFill="1" applyBorder="1" applyAlignment="1">
      <alignment vertical="center"/>
    </xf>
    <xf numFmtId="0" fontId="1" fillId="2" borderId="22" xfId="0" applyFont="1" applyFill="1" applyBorder="1" applyAlignment="1">
      <alignment horizontal="center" vertical="center"/>
    </xf>
    <xf numFmtId="0" fontId="0" fillId="2" borderId="15" xfId="0" applyFill="1" applyBorder="1" applyAlignment="1">
      <alignment/>
    </xf>
    <xf numFmtId="49" fontId="7" fillId="2" borderId="15" xfId="0" applyNumberFormat="1" applyFont="1" applyFill="1" applyBorder="1" applyAlignment="1">
      <alignment horizontal="center" vertical="center"/>
    </xf>
    <xf numFmtId="0" fontId="15" fillId="2" borderId="15" xfId="0" applyFont="1" applyFill="1" applyBorder="1" applyAlignment="1">
      <alignment vertical="center"/>
    </xf>
    <xf numFmtId="0" fontId="15" fillId="2" borderId="15" xfId="0" applyFont="1" applyFill="1" applyBorder="1" applyAlignment="1" applyProtection="1">
      <alignment vertical="center"/>
      <protection locked="0"/>
    </xf>
    <xf numFmtId="49" fontId="34" fillId="2" borderId="15" xfId="0" applyNumberFormat="1" applyFont="1" applyFill="1" applyBorder="1" applyAlignment="1" applyProtection="1">
      <alignment vertical="center"/>
      <protection locked="0"/>
    </xf>
    <xf numFmtId="0" fontId="5" fillId="2" borderId="15" xfId="0" applyFont="1" applyFill="1" applyBorder="1" applyAlignment="1">
      <alignment vertical="center"/>
    </xf>
    <xf numFmtId="0" fontId="5" fillId="2" borderId="14" xfId="0" applyFont="1" applyFill="1" applyBorder="1" applyAlignment="1">
      <alignment horizontal="center" vertical="center"/>
    </xf>
    <xf numFmtId="0" fontId="5" fillId="2" borderId="14" xfId="0" applyFont="1" applyFill="1" applyBorder="1" applyAlignment="1">
      <alignment vertical="center"/>
    </xf>
    <xf numFmtId="0" fontId="5" fillId="2" borderId="20" xfId="0" applyFont="1" applyFill="1" applyBorder="1" applyAlignment="1">
      <alignment vertical="center"/>
    </xf>
    <xf numFmtId="0" fontId="17" fillId="0" borderId="0" xfId="0" applyFont="1" applyFill="1" applyAlignment="1">
      <alignment horizontal="center" vertical="center"/>
    </xf>
    <xf numFmtId="0" fontId="5" fillId="2" borderId="20" xfId="0" applyFont="1" applyFill="1" applyBorder="1" applyAlignment="1">
      <alignment/>
    </xf>
    <xf numFmtId="0" fontId="5" fillId="20" borderId="0" xfId="0" applyFont="1" applyFill="1" applyBorder="1" applyAlignment="1">
      <alignment/>
    </xf>
    <xf numFmtId="0" fontId="5" fillId="2" borderId="14" xfId="0" applyFont="1" applyFill="1" applyBorder="1" applyAlignment="1">
      <alignment/>
    </xf>
    <xf numFmtId="0" fontId="5" fillId="0" borderId="25" xfId="0" applyFont="1" applyBorder="1" applyAlignment="1" applyProtection="1">
      <alignment/>
      <protection locked="0"/>
    </xf>
    <xf numFmtId="164" fontId="1" fillId="20" borderId="21" xfId="0" applyNumberFormat="1" applyFont="1" applyFill="1" applyBorder="1" applyAlignment="1" applyProtection="1">
      <alignment vertical="center"/>
      <protection hidden="1"/>
    </xf>
    <xf numFmtId="2" fontId="4" fillId="0" borderId="1" xfId="0" applyNumberFormat="1" applyFont="1" applyFill="1" applyBorder="1" applyAlignment="1">
      <alignment vertical="center"/>
    </xf>
    <xf numFmtId="2" fontId="15" fillId="0" borderId="1" xfId="0" applyNumberFormat="1" applyFont="1" applyFill="1" applyBorder="1" applyAlignment="1">
      <alignment vertical="center"/>
    </xf>
    <xf numFmtId="164" fontId="1" fillId="20" borderId="24" xfId="0" applyNumberFormat="1" applyFont="1" applyFill="1" applyBorder="1" applyAlignment="1" applyProtection="1">
      <alignment vertical="center"/>
      <protection hidden="1"/>
    </xf>
    <xf numFmtId="0" fontId="34" fillId="20" borderId="20" xfId="0" applyFont="1" applyFill="1" applyBorder="1" applyAlignment="1">
      <alignment horizontal="right" vertical="center"/>
    </xf>
    <xf numFmtId="0" fontId="34" fillId="2" borderId="20" xfId="0" applyFont="1" applyFill="1" applyBorder="1" applyAlignment="1">
      <alignment vertical="center"/>
    </xf>
    <xf numFmtId="0" fontId="34" fillId="2" borderId="20" xfId="0" applyFont="1" applyFill="1" applyBorder="1" applyAlignment="1">
      <alignment horizontal="right" vertical="center"/>
    </xf>
    <xf numFmtId="0" fontId="49" fillId="20" borderId="20" xfId="0" applyFont="1" applyFill="1" applyBorder="1" applyAlignment="1">
      <alignment vertical="center"/>
    </xf>
    <xf numFmtId="0" fontId="50" fillId="4" borderId="11" xfId="0" applyFont="1" applyFill="1" applyBorder="1" applyAlignment="1">
      <alignment vertical="center"/>
    </xf>
    <xf numFmtId="0" fontId="51" fillId="0" borderId="0" xfId="0" applyFont="1" applyAlignment="1" applyProtection="1">
      <alignment horizontal="center"/>
      <protection hidden="1"/>
    </xf>
    <xf numFmtId="0" fontId="52" fillId="0" borderId="0" xfId="0" applyFont="1" applyAlignment="1" applyProtection="1">
      <alignment horizontal="center"/>
      <protection hidden="1"/>
    </xf>
    <xf numFmtId="0" fontId="51" fillId="0" borderId="0" xfId="0" applyFont="1" applyBorder="1" applyAlignment="1" applyProtection="1">
      <alignment horizontal="right"/>
      <protection hidden="1"/>
    </xf>
    <xf numFmtId="0" fontId="51" fillId="0" borderId="0" xfId="0" applyFont="1" applyAlignment="1" applyProtection="1">
      <alignment horizontal="right"/>
      <protection hidden="1"/>
    </xf>
    <xf numFmtId="0" fontId="51" fillId="0" borderId="0" xfId="0" applyFont="1" applyAlignment="1" applyProtection="1">
      <alignment/>
      <protection hidden="1"/>
    </xf>
    <xf numFmtId="0" fontId="53" fillId="2" borderId="20" xfId="0" applyFont="1" applyFill="1" applyBorder="1" applyAlignment="1">
      <alignment horizontal="center" vertical="center"/>
    </xf>
    <xf numFmtId="0" fontId="53" fillId="20" borderId="20" xfId="0" applyFont="1" applyFill="1" applyBorder="1" applyAlignment="1">
      <alignment horizontal="center" vertical="center"/>
    </xf>
    <xf numFmtId="14" fontId="7" fillId="0" borderId="0" xfId="0" applyNumberFormat="1" applyFont="1" applyAlignment="1" applyProtection="1">
      <alignment horizontal="center" vertical="center"/>
      <protection/>
    </xf>
    <xf numFmtId="0" fontId="1" fillId="0" borderId="0" xfId="0" applyFont="1" applyBorder="1" applyAlignment="1" applyProtection="1">
      <alignment horizontal="justify" vertical="top" wrapText="1"/>
      <protection hidden="1"/>
    </xf>
    <xf numFmtId="0" fontId="1" fillId="0" borderId="0" xfId="0" applyFont="1" applyBorder="1" applyAlignment="1" applyProtection="1">
      <alignment horizontal="justify" vertical="top" wrapText="1"/>
      <protection hidden="1"/>
    </xf>
    <xf numFmtId="0" fontId="32" fillId="0" borderId="0" xfId="0" applyFont="1" applyFill="1" applyAlignment="1" applyProtection="1">
      <alignment horizontal="center"/>
      <protection locked="0"/>
    </xf>
    <xf numFmtId="0" fontId="45" fillId="0" borderId="0" xfId="0" applyFont="1" applyBorder="1" applyAlignment="1" applyProtection="1">
      <alignment horizontal="center" vertical="distributed" wrapText="1"/>
      <protection hidden="1"/>
    </xf>
    <xf numFmtId="0" fontId="30" fillId="0" borderId="0" xfId="0" applyFont="1" applyBorder="1" applyAlignment="1" applyProtection="1">
      <alignment horizontal="center" vertical="distributed" wrapText="1"/>
      <protection hidden="1"/>
    </xf>
    <xf numFmtId="0" fontId="53" fillId="4" borderId="0" xfId="0" applyFont="1" applyFill="1" applyBorder="1" applyAlignment="1">
      <alignment horizontal="center" vertical="center"/>
    </xf>
    <xf numFmtId="0" fontId="15" fillId="0" borderId="15" xfId="0" applyFont="1" applyFill="1" applyBorder="1" applyAlignment="1">
      <alignment horizontal="center" vertical="center"/>
    </xf>
    <xf numFmtId="0" fontId="48" fillId="2" borderId="11" xfId="0" applyFont="1" applyFill="1" applyBorder="1" applyAlignment="1" applyProtection="1">
      <alignment horizontal="center" vertical="center"/>
      <protection hidden="1"/>
    </xf>
    <xf numFmtId="0" fontId="5" fillId="20" borderId="10" xfId="0" applyFont="1" applyFill="1" applyBorder="1" applyAlignment="1" applyProtection="1">
      <alignment horizontal="center" vertical="center"/>
      <protection hidden="1"/>
    </xf>
    <xf numFmtId="0" fontId="5" fillId="20" borderId="22" xfId="0" applyFont="1" applyFill="1" applyBorder="1" applyAlignment="1" applyProtection="1">
      <alignment horizontal="center" vertical="center"/>
      <protection hidden="1"/>
    </xf>
    <xf numFmtId="0" fontId="5" fillId="20" borderId="13" xfId="0" applyFont="1" applyFill="1" applyBorder="1" applyAlignment="1" applyProtection="1">
      <alignment horizontal="center" vertical="center"/>
      <protection hidden="1"/>
    </xf>
    <xf numFmtId="0" fontId="5" fillId="20" borderId="16" xfId="0" applyFont="1" applyFill="1" applyBorder="1" applyAlignment="1" applyProtection="1">
      <alignment horizontal="center" vertical="center"/>
      <protection hidden="1"/>
    </xf>
    <xf numFmtId="0" fontId="34" fillId="0" borderId="21"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protection locked="0"/>
    </xf>
    <xf numFmtId="49" fontId="34" fillId="0" borderId="21" xfId="0" applyNumberFormat="1" applyFont="1" applyFill="1" applyBorder="1" applyAlignment="1" applyProtection="1">
      <alignment horizontal="center" vertical="center"/>
      <protection locked="0"/>
    </xf>
    <xf numFmtId="49" fontId="34" fillId="0" borderId="20" xfId="0" applyNumberFormat="1" applyFont="1" applyFill="1" applyBorder="1" applyAlignment="1" applyProtection="1">
      <alignment horizontal="center" vertical="center"/>
      <protection locked="0"/>
    </xf>
    <xf numFmtId="49" fontId="34" fillId="0" borderId="24" xfId="0" applyNumberFormat="1" applyFont="1" applyFill="1" applyBorder="1" applyAlignment="1" applyProtection="1">
      <alignment horizontal="center" vertical="center"/>
      <protection locked="0"/>
    </xf>
    <xf numFmtId="0" fontId="28" fillId="23" borderId="10" xfId="0" applyFont="1" applyFill="1" applyBorder="1" applyAlignment="1" applyProtection="1">
      <alignment horizontal="center" vertical="top" wrapText="1"/>
      <protection/>
    </xf>
    <xf numFmtId="0" fontId="28" fillId="23" borderId="11" xfId="0" applyFont="1" applyFill="1" applyBorder="1" applyAlignment="1" applyProtection="1">
      <alignment horizontal="center" vertical="top" wrapText="1"/>
      <protection/>
    </xf>
    <xf numFmtId="0" fontId="28" fillId="23" borderId="13" xfId="0" applyFont="1" applyFill="1" applyBorder="1" applyAlignment="1" applyProtection="1">
      <alignment horizontal="center" vertical="top" wrapText="1"/>
      <protection/>
    </xf>
    <xf numFmtId="0" fontId="28" fillId="23" borderId="14" xfId="0" applyFont="1" applyFill="1" applyBorder="1" applyAlignment="1" applyProtection="1">
      <alignment horizontal="center" vertical="top" wrapText="1"/>
      <protection/>
    </xf>
    <xf numFmtId="0" fontId="7" fillId="0" borderId="21"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тяга / </a:t>
            </a:r>
            <a:r>
              <a:rPr lang="en-US" cap="none" sz="1000" b="1" i="0" u="none" baseline="0">
                <a:solidFill>
                  <a:srgbClr val="000000"/>
                </a:solidFill>
              </a:rPr>
              <a:t>thrust F,  N</a:t>
            </a:r>
          </a:p>
        </c:rich>
      </c:tx>
      <c:layout>
        <c:manualLayout>
          <c:xMode val="factor"/>
          <c:yMode val="factor"/>
          <c:x val="0.009"/>
          <c:y val="-0.01975"/>
        </c:manualLayout>
      </c:layout>
      <c:spPr>
        <a:noFill/>
        <a:ln>
          <a:noFill/>
        </a:ln>
      </c:spPr>
    </c:title>
    <c:plotArea>
      <c:layout>
        <c:manualLayout>
          <c:xMode val="edge"/>
          <c:yMode val="edge"/>
          <c:x val="0"/>
          <c:y val="0.03075"/>
          <c:w val="0.991"/>
          <c:h val="0.96925"/>
        </c:manualLayout>
      </c:layout>
      <c:scatterChart>
        <c:scatterStyle val="lineMarker"/>
        <c:varyColors val="0"/>
        <c:ser>
          <c:idx val="0"/>
          <c:order val="0"/>
          <c:tx>
            <c:strRef>
              <c:f>CALCULATION!$F$6</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CALCULATION!$E$7:$E$80</c:f>
              <c:numCache>
                <c:ptCount val="74"/>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pt idx="51">
                  <c:v>5.1</c:v>
                </c:pt>
                <c:pt idx="52">
                  <c:v>5.2</c:v>
                </c:pt>
                <c:pt idx="53">
                  <c:v>5.3</c:v>
                </c:pt>
                <c:pt idx="54">
                  <c:v>5.4</c:v>
                </c:pt>
                <c:pt idx="55">
                  <c:v>5.5</c:v>
                </c:pt>
                <c:pt idx="56">
                  <c:v>5.6</c:v>
                </c:pt>
                <c:pt idx="57">
                  <c:v>5.7</c:v>
                </c:pt>
                <c:pt idx="58">
                  <c:v>5.8</c:v>
                </c:pt>
                <c:pt idx="59">
                  <c:v>5.9</c:v>
                </c:pt>
                <c:pt idx="60">
                  <c:v>5.999999999999995</c:v>
                </c:pt>
                <c:pt idx="61">
                  <c:v>6.099999999999994</c:v>
                </c:pt>
                <c:pt idx="62">
                  <c:v>6.199999999999994</c:v>
                </c:pt>
                <c:pt idx="63">
                  <c:v>6.299999999999994</c:v>
                </c:pt>
                <c:pt idx="64">
                  <c:v>6.399999999999993</c:v>
                </c:pt>
                <c:pt idx="65">
                  <c:v>6.499999999999993</c:v>
                </c:pt>
                <c:pt idx="66">
                  <c:v>6.5999999999999925</c:v>
                </c:pt>
                <c:pt idx="67">
                  <c:v>6.699999999999992</c:v>
                </c:pt>
                <c:pt idx="68">
                  <c:v>6.799999999999992</c:v>
                </c:pt>
                <c:pt idx="69">
                  <c:v>6.8999999999999915</c:v>
                </c:pt>
                <c:pt idx="70">
                  <c:v>6.999999999999991</c:v>
                </c:pt>
                <c:pt idx="71">
                  <c:v>7.099999999999991</c:v>
                </c:pt>
                <c:pt idx="72">
                  <c:v>7.19999999999999</c:v>
                </c:pt>
                <c:pt idx="73">
                  <c:v>7.29999999999999</c:v>
                </c:pt>
              </c:numCache>
            </c:numRef>
          </c:xVal>
          <c:yVal>
            <c:numRef>
              <c:f>CALCULATION!$F$7:$F$80</c:f>
              <c:numCache>
                <c:ptCount val="74"/>
                <c:pt idx="0">
                  <c:v>0</c:v>
                </c:pt>
                <c:pt idx="1">
                  <c:v>44.129925</c:v>
                </c:pt>
                <c:pt idx="2">
                  <c:v>45.110589999999995</c:v>
                </c:pt>
                <c:pt idx="3">
                  <c:v>39.2266</c:v>
                </c:pt>
                <c:pt idx="4">
                  <c:v>39.7169325</c:v>
                </c:pt>
                <c:pt idx="5">
                  <c:v>43.6395925</c:v>
                </c:pt>
                <c:pt idx="6">
                  <c:v>44.620257499999994</c:v>
                </c:pt>
                <c:pt idx="7">
                  <c:v>45.6009225</c:v>
                </c:pt>
                <c:pt idx="8">
                  <c:v>46.5815875</c:v>
                </c:pt>
                <c:pt idx="9">
                  <c:v>47.07192</c:v>
                </c:pt>
                <c:pt idx="10">
                  <c:v>47.07192</c:v>
                </c:pt>
                <c:pt idx="11">
                  <c:v>47.07192</c:v>
                </c:pt>
                <c:pt idx="12">
                  <c:v>47.268053</c:v>
                </c:pt>
                <c:pt idx="13">
                  <c:v>48.052585</c:v>
                </c:pt>
                <c:pt idx="14">
                  <c:v>48.052585</c:v>
                </c:pt>
                <c:pt idx="15">
                  <c:v>48.052585</c:v>
                </c:pt>
                <c:pt idx="16">
                  <c:v>48.052585</c:v>
                </c:pt>
                <c:pt idx="17">
                  <c:v>48.052585</c:v>
                </c:pt>
                <c:pt idx="18">
                  <c:v>48.052585</c:v>
                </c:pt>
                <c:pt idx="19">
                  <c:v>48.052585</c:v>
                </c:pt>
                <c:pt idx="20">
                  <c:v>48.052585</c:v>
                </c:pt>
                <c:pt idx="21">
                  <c:v>48.052585</c:v>
                </c:pt>
                <c:pt idx="22">
                  <c:v>48.052585</c:v>
                </c:pt>
                <c:pt idx="23">
                  <c:v>48.052585</c:v>
                </c:pt>
                <c:pt idx="24">
                  <c:v>48.5429175</c:v>
                </c:pt>
                <c:pt idx="25">
                  <c:v>47.56225249999999</c:v>
                </c:pt>
                <c:pt idx="26">
                  <c:v>47.56225249999999</c:v>
                </c:pt>
                <c:pt idx="27">
                  <c:v>47.56225249999999</c:v>
                </c:pt>
                <c:pt idx="28">
                  <c:v>47.56225249999999</c:v>
                </c:pt>
                <c:pt idx="29">
                  <c:v>48.052585</c:v>
                </c:pt>
                <c:pt idx="30">
                  <c:v>47.07192</c:v>
                </c:pt>
                <c:pt idx="31">
                  <c:v>47.56225249999999</c:v>
                </c:pt>
                <c:pt idx="32">
                  <c:v>47.07192</c:v>
                </c:pt>
                <c:pt idx="33">
                  <c:v>47.07192</c:v>
                </c:pt>
                <c:pt idx="34">
                  <c:v>47.56225249999999</c:v>
                </c:pt>
                <c:pt idx="35">
                  <c:v>47.56225249999999</c:v>
                </c:pt>
                <c:pt idx="36">
                  <c:v>48.052585</c:v>
                </c:pt>
                <c:pt idx="37">
                  <c:v>49.033249999999995</c:v>
                </c:pt>
                <c:pt idx="38">
                  <c:v>49.033249999999995</c:v>
                </c:pt>
                <c:pt idx="39">
                  <c:v>49.033249999999995</c:v>
                </c:pt>
                <c:pt idx="40">
                  <c:v>49.033249999999995</c:v>
                </c:pt>
                <c:pt idx="41">
                  <c:v>50.01391499999999</c:v>
                </c:pt>
                <c:pt idx="42">
                  <c:v>50.99458</c:v>
                </c:pt>
                <c:pt idx="43">
                  <c:v>51.975244999999994</c:v>
                </c:pt>
                <c:pt idx="44">
                  <c:v>51.975244999999994</c:v>
                </c:pt>
                <c:pt idx="45">
                  <c:v>55.897905</c:v>
                </c:pt>
                <c:pt idx="46">
                  <c:v>55.897905</c:v>
                </c:pt>
                <c:pt idx="47">
                  <c:v>56.388237499999995</c:v>
                </c:pt>
                <c:pt idx="48">
                  <c:v>56.878569999999996</c:v>
                </c:pt>
                <c:pt idx="49">
                  <c:v>57.36890249999999</c:v>
                </c:pt>
                <c:pt idx="50">
                  <c:v>57.36890249999999</c:v>
                </c:pt>
                <c:pt idx="51">
                  <c:v>57.859235</c:v>
                </c:pt>
                <c:pt idx="52">
                  <c:v>57.859235</c:v>
                </c:pt>
                <c:pt idx="53">
                  <c:v>57.859235</c:v>
                </c:pt>
                <c:pt idx="54">
                  <c:v>57.36890249999999</c:v>
                </c:pt>
                <c:pt idx="55">
                  <c:v>57.36890249999999</c:v>
                </c:pt>
                <c:pt idx="56">
                  <c:v>56.878569999999996</c:v>
                </c:pt>
                <c:pt idx="57">
                  <c:v>55.897905</c:v>
                </c:pt>
                <c:pt idx="58">
                  <c:v>53.936575</c:v>
                </c:pt>
                <c:pt idx="59">
                  <c:v>50.99458</c:v>
                </c:pt>
                <c:pt idx="60">
                  <c:v>48.5429175</c:v>
                </c:pt>
                <c:pt idx="61">
                  <c:v>44.620257499999994</c:v>
                </c:pt>
                <c:pt idx="62">
                  <c:v>34.323274999999995</c:v>
                </c:pt>
                <c:pt idx="63">
                  <c:v>26.477955</c:v>
                </c:pt>
                <c:pt idx="64">
                  <c:v>20.593965</c:v>
                </c:pt>
                <c:pt idx="65">
                  <c:v>15.69064</c:v>
                </c:pt>
                <c:pt idx="66">
                  <c:v>9.80665</c:v>
                </c:pt>
                <c:pt idx="67">
                  <c:v>6.864654999999999</c:v>
                </c:pt>
                <c:pt idx="68">
                  <c:v>5.88399</c:v>
                </c:pt>
                <c:pt idx="69">
                  <c:v>4.4129925</c:v>
                </c:pt>
                <c:pt idx="70">
                  <c:v>3.92266</c:v>
                </c:pt>
                <c:pt idx="71">
                  <c:v>2.4516625</c:v>
                </c:pt>
                <c:pt idx="72">
                  <c:v>1.96133</c:v>
                </c:pt>
                <c:pt idx="73">
                  <c:v>0.980665</c:v>
                </c:pt>
              </c:numCache>
            </c:numRef>
          </c:yVal>
          <c:smooth val="0"/>
        </c:ser>
        <c:axId val="51404435"/>
        <c:axId val="59986732"/>
      </c:scatterChart>
      <c:valAx>
        <c:axId val="51404435"/>
        <c:scaling>
          <c:orientation val="minMax"/>
          <c:min val="0"/>
        </c:scaling>
        <c:axPos val="b"/>
        <c:title>
          <c:tx>
            <c:rich>
              <a:bodyPr vert="horz" rot="0" anchor="ctr"/>
              <a:lstStyle/>
              <a:p>
                <a:pPr algn="ctr">
                  <a:defRPr/>
                </a:pPr>
                <a:r>
                  <a:rPr lang="en-US" cap="none" sz="1000" b="1" i="0" u="none" baseline="0">
                    <a:solidFill>
                      <a:srgbClr val="000000"/>
                    </a:solidFill>
                  </a:rPr>
                  <a:t>  t, sec</a:t>
                </a:r>
              </a:p>
            </c:rich>
          </c:tx>
          <c:layout>
            <c:manualLayout>
              <c:xMode val="factor"/>
              <c:yMode val="factor"/>
              <c:x val="0.04875"/>
              <c:y val="0.121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9986732"/>
        <c:crosses val="autoZero"/>
        <c:crossBetween val="midCat"/>
        <c:dispUnits/>
      </c:valAx>
      <c:valAx>
        <c:axId val="59986732"/>
        <c:scaling>
          <c:orientation val="minMax"/>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404435"/>
        <c:crosses val="autoZero"/>
        <c:crossBetween val="midCat"/>
        <c:dispUnits/>
      </c:valAx>
      <c:spPr>
        <a:solidFill>
          <a:srgbClr val="EBF1DE"/>
        </a:solidFill>
        <a:ln w="3175">
          <a:noFill/>
        </a:ln>
      </c:spPr>
    </c:plotArea>
    <c:plotVisOnly val="1"/>
    <c:dispBlanksAs val="gap"/>
    <c:showDLblsOverMax val="0"/>
  </c:chart>
  <c:spPr>
    <a:solidFill>
      <a:srgbClr val="D9D9D9"/>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H max, m</a:t>
            </a:r>
          </a:p>
        </c:rich>
      </c:tx>
      <c:layout>
        <c:manualLayout>
          <c:xMode val="factor"/>
          <c:yMode val="factor"/>
          <c:x val="-0.007"/>
          <c:y val="0.00375"/>
        </c:manualLayout>
      </c:layout>
      <c:spPr>
        <a:noFill/>
        <a:ln>
          <a:noFill/>
        </a:ln>
      </c:spPr>
    </c:title>
    <c:plotArea>
      <c:layout>
        <c:manualLayout>
          <c:xMode val="edge"/>
          <c:yMode val="edge"/>
          <c:x val="0"/>
          <c:y val="0.055"/>
          <c:w val="0.99275"/>
          <c:h val="0.945"/>
        </c:manualLayout>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CALCULATION!$X$38:$X$56</c:f>
              <c:numCache>
                <c:ptCount val="19"/>
                <c:pt idx="0">
                  <c:v>0.6</c:v>
                </c:pt>
                <c:pt idx="1">
                  <c:v>0.62</c:v>
                </c:pt>
                <c:pt idx="2">
                  <c:v>0.64</c:v>
                </c:pt>
                <c:pt idx="3">
                  <c:v>0.66</c:v>
                </c:pt>
                <c:pt idx="4">
                  <c:v>0.6799999999999999</c:v>
                </c:pt>
                <c:pt idx="5">
                  <c:v>0.7</c:v>
                </c:pt>
                <c:pt idx="6">
                  <c:v>0.72</c:v>
                </c:pt>
                <c:pt idx="7">
                  <c:v>0.74</c:v>
                </c:pt>
                <c:pt idx="8">
                  <c:v>0.76</c:v>
                </c:pt>
                <c:pt idx="9">
                  <c:v>0.78</c:v>
                </c:pt>
                <c:pt idx="10">
                  <c:v>0.8</c:v>
                </c:pt>
                <c:pt idx="11">
                  <c:v>0.8200000000000001</c:v>
                </c:pt>
                <c:pt idx="12">
                  <c:v>0.8400000000000001</c:v>
                </c:pt>
                <c:pt idx="13">
                  <c:v>0.86</c:v>
                </c:pt>
                <c:pt idx="14">
                  <c:v>0.88</c:v>
                </c:pt>
                <c:pt idx="15">
                  <c:v>0.8999999999999999</c:v>
                </c:pt>
                <c:pt idx="16">
                  <c:v>0.9199999999999999</c:v>
                </c:pt>
                <c:pt idx="17">
                  <c:v>0.94</c:v>
                </c:pt>
                <c:pt idx="18">
                  <c:v>0.96</c:v>
                </c:pt>
              </c:numCache>
            </c:numRef>
          </c:xVal>
          <c:yVal>
            <c:numRef>
              <c:f>CALCULATION!$Y$38:$Y$56</c:f>
              <c:numCache>
                <c:ptCount val="19"/>
                <c:pt idx="0">
                  <c:v>1487.8407287747082</c:v>
                </c:pt>
                <c:pt idx="1">
                  <c:v>1506.703455477451</c:v>
                </c:pt>
                <c:pt idx="2">
                  <c:v>1523.0917831909217</c:v>
                </c:pt>
                <c:pt idx="3">
                  <c:v>1537.1380193826662</c:v>
                </c:pt>
                <c:pt idx="4">
                  <c:v>1548.9861615065613</c:v>
                </c:pt>
                <c:pt idx="5">
                  <c:v>1558.7909279243815</c:v>
                </c:pt>
                <c:pt idx="6">
                  <c:v>1566.8480738108985</c:v>
                </c:pt>
                <c:pt idx="7">
                  <c:v>1572.8294433240433</c:v>
                </c:pt>
                <c:pt idx="8">
                  <c:v>1574.9463150860981</c:v>
                </c:pt>
                <c:pt idx="9">
                  <c:v>1573.7423439443264</c:v>
                </c:pt>
                <c:pt idx="10">
                  <c:v>1569.6933251519604</c:v>
                </c:pt>
                <c:pt idx="11">
                  <c:v>1563.2917061547853</c:v>
                </c:pt>
                <c:pt idx="12">
                  <c:v>1554.9974151663155</c:v>
                </c:pt>
                <c:pt idx="13">
                  <c:v>1545.228517790861</c:v>
                </c:pt>
                <c:pt idx="14">
                  <c:v>1534.1879860354154</c:v>
                </c:pt>
                <c:pt idx="15">
                  <c:v>1521.9763763937553</c:v>
                </c:pt>
                <c:pt idx="16">
                  <c:v>1508.6785451412338</c:v>
                </c:pt>
                <c:pt idx="17">
                  <c:v>1494.3900778803618</c:v>
                </c:pt>
                <c:pt idx="18">
                  <c:v>1479.2054684642096</c:v>
                </c:pt>
              </c:numCache>
            </c:numRef>
          </c:yVal>
          <c:smooth val="1"/>
        </c:ser>
        <c:axId val="3009677"/>
        <c:axId val="27087094"/>
      </c:scatterChart>
      <c:valAx>
        <c:axId val="3009677"/>
        <c:scaling>
          <c:orientation val="minMax"/>
          <c:min val="0"/>
        </c:scaling>
        <c:axPos val="b"/>
        <c:title>
          <c:tx>
            <c:rich>
              <a:bodyPr vert="horz" rot="0" anchor="ctr"/>
              <a:lstStyle/>
              <a:p>
                <a:pPr algn="ctr">
                  <a:defRPr/>
                </a:pPr>
                <a:r>
                  <a:rPr lang="en-US" cap="none" sz="1000" b="1" i="0" u="none" baseline="0">
                    <a:solidFill>
                      <a:srgbClr val="000000"/>
                    </a:solidFill>
                  </a:rPr>
                  <a:t>  M, kg</a:t>
                </a:r>
              </a:p>
            </c:rich>
          </c:tx>
          <c:layout>
            <c:manualLayout>
              <c:xMode val="factor"/>
              <c:yMode val="factor"/>
              <c:x val="0.06375"/>
              <c:y val="0.11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087094"/>
        <c:crosses val="autoZero"/>
        <c:crossBetween val="midCat"/>
        <c:dispUnits/>
      </c:valAx>
      <c:valAx>
        <c:axId val="27087094"/>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09677"/>
        <c:crosses val="autoZero"/>
        <c:crossBetween val="midCat"/>
        <c:dispUnits/>
      </c:valAx>
      <c:spPr>
        <a:solidFill>
          <a:srgbClr val="EBF1DE"/>
        </a:solidFill>
        <a:ln w="3175">
          <a:noFill/>
        </a:ln>
      </c:spPr>
    </c:plotArea>
    <c:plotVisOnly val="1"/>
    <c:dispBlanksAs val="gap"/>
    <c:showDLblsOverMax val="0"/>
  </c:chart>
  <c:spPr>
    <a:solidFill>
      <a:srgbClr val="CCFFCC"/>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высота полет /</a:t>
            </a:r>
            <a:r>
              <a:rPr lang="en-US" cap="none" sz="950" b="1" i="0" u="none" baseline="0">
                <a:solidFill>
                  <a:srgbClr val="000000"/>
                </a:solidFill>
              </a:rPr>
              <a:t> </a:t>
            </a:r>
            <a:r>
              <a:rPr lang="en-US" cap="none" sz="825" b="1" i="0" u="none" baseline="0">
                <a:solidFill>
                  <a:srgbClr val="000000"/>
                </a:solidFill>
              </a:rPr>
              <a:t>cruising altitude</a:t>
            </a:r>
          </a:p>
        </c:rich>
      </c:tx>
      <c:layout>
        <c:manualLayout>
          <c:xMode val="factor"/>
          <c:yMode val="factor"/>
          <c:x val="0.00775"/>
          <c:y val="-0.01925"/>
        </c:manualLayout>
      </c:layout>
      <c:spPr>
        <a:noFill/>
        <a:ln>
          <a:noFill/>
        </a:ln>
      </c:spPr>
    </c:title>
    <c:plotArea>
      <c:layout>
        <c:manualLayout>
          <c:xMode val="edge"/>
          <c:yMode val="edge"/>
          <c:x val="0.00375"/>
          <c:y val="0.03175"/>
          <c:w val="0.9385"/>
          <c:h val="0.96825"/>
        </c:manualLayout>
      </c:layout>
      <c:scatterChart>
        <c:scatterStyle val="smoothMarker"/>
        <c:varyColors val="0"/>
        <c:ser>
          <c:idx val="0"/>
          <c:order val="0"/>
          <c:tx>
            <c:strRef>
              <c:f>CALCULATION!$AD$1</c:f>
              <c:strCache>
                <c:ptCount val="1"/>
                <c:pt idx="0">
                  <c:v>H m</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CALCULATION!$AC$2:$AC$179</c:f>
              <c:numCache>
                <c:ptCount val="178"/>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pt idx="51">
                  <c:v>5.1</c:v>
                </c:pt>
                <c:pt idx="52">
                  <c:v>5.2</c:v>
                </c:pt>
                <c:pt idx="53">
                  <c:v>5.3</c:v>
                </c:pt>
                <c:pt idx="54">
                  <c:v>5.4</c:v>
                </c:pt>
                <c:pt idx="55">
                  <c:v>5.5</c:v>
                </c:pt>
                <c:pt idx="56">
                  <c:v>5.6</c:v>
                </c:pt>
                <c:pt idx="57">
                  <c:v>5.7</c:v>
                </c:pt>
                <c:pt idx="58">
                  <c:v>5.8</c:v>
                </c:pt>
                <c:pt idx="59">
                  <c:v>5.9</c:v>
                </c:pt>
                <c:pt idx="60">
                  <c:v>5.999999999999995</c:v>
                </c:pt>
                <c:pt idx="61">
                  <c:v>6.099999999999994</c:v>
                </c:pt>
                <c:pt idx="62">
                  <c:v>6.199999999999994</c:v>
                </c:pt>
                <c:pt idx="63">
                  <c:v>6.299999999999994</c:v>
                </c:pt>
                <c:pt idx="64">
                  <c:v>6.399999999999993</c:v>
                </c:pt>
                <c:pt idx="65">
                  <c:v>6.499999999999993</c:v>
                </c:pt>
                <c:pt idx="66">
                  <c:v>6.5999999999999925</c:v>
                </c:pt>
                <c:pt idx="67">
                  <c:v>6.699999999999992</c:v>
                </c:pt>
                <c:pt idx="68">
                  <c:v>6.799999999999992</c:v>
                </c:pt>
                <c:pt idx="69">
                  <c:v>6.8999999999999915</c:v>
                </c:pt>
                <c:pt idx="70">
                  <c:v>6.999999999999991</c:v>
                </c:pt>
                <c:pt idx="71">
                  <c:v>7.099999999999991</c:v>
                </c:pt>
                <c:pt idx="72">
                  <c:v>7.19999999999999</c:v>
                </c:pt>
                <c:pt idx="73">
                  <c:v>7.29999999999999</c:v>
                </c:pt>
                <c:pt idx="74">
                  <c:v>7.30999999999999</c:v>
                </c:pt>
                <c:pt idx="75">
                  <c:v>7.409999999999988</c:v>
                </c:pt>
                <c:pt idx="76">
                  <c:v>7.509999999999986</c:v>
                </c:pt>
                <c:pt idx="77">
                  <c:v>7.6099999999999834</c:v>
                </c:pt>
                <c:pt idx="78">
                  <c:v>7.709999999999981</c:v>
                </c:pt>
                <c:pt idx="79">
                  <c:v>7.809999999999979</c:v>
                </c:pt>
                <c:pt idx="80">
                  <c:v>7.909999999999977</c:v>
                </c:pt>
                <c:pt idx="81">
                  <c:v>8.009999999999975</c:v>
                </c:pt>
                <c:pt idx="82">
                  <c:v>8.109999999999973</c:v>
                </c:pt>
                <c:pt idx="83">
                  <c:v>8.20999999999997</c:v>
                </c:pt>
                <c:pt idx="84">
                  <c:v>8.309999999999969</c:v>
                </c:pt>
                <c:pt idx="85">
                  <c:v>8.409999999999966</c:v>
                </c:pt>
                <c:pt idx="86">
                  <c:v>8.509999999999964</c:v>
                </c:pt>
                <c:pt idx="87">
                  <c:v>8.609999999999962</c:v>
                </c:pt>
                <c:pt idx="88">
                  <c:v>8.70999999999996</c:v>
                </c:pt>
                <c:pt idx="89">
                  <c:v>8.809999999999958</c:v>
                </c:pt>
                <c:pt idx="90">
                  <c:v>8.909999999999956</c:v>
                </c:pt>
                <c:pt idx="91">
                  <c:v>9.009999999999954</c:v>
                </c:pt>
                <c:pt idx="92">
                  <c:v>9.109999999999951</c:v>
                </c:pt>
                <c:pt idx="93">
                  <c:v>9.20999999999995</c:v>
                </c:pt>
                <c:pt idx="94">
                  <c:v>9.309999999999947</c:v>
                </c:pt>
                <c:pt idx="95">
                  <c:v>9.409999999999945</c:v>
                </c:pt>
                <c:pt idx="96">
                  <c:v>9.509999999999943</c:v>
                </c:pt>
                <c:pt idx="97">
                  <c:v>9.60999999999994</c:v>
                </c:pt>
                <c:pt idx="98">
                  <c:v>9.709999999999939</c:v>
                </c:pt>
                <c:pt idx="99">
                  <c:v>9.809999999999937</c:v>
                </c:pt>
                <c:pt idx="100">
                  <c:v>9.909999999999934</c:v>
                </c:pt>
                <c:pt idx="101">
                  <c:v>10.009999999999932</c:v>
                </c:pt>
                <c:pt idx="102">
                  <c:v>10.10999999999993</c:v>
                </c:pt>
                <c:pt idx="103">
                  <c:v>10.209999999999928</c:v>
                </c:pt>
                <c:pt idx="104">
                  <c:v>10.309999999999926</c:v>
                </c:pt>
                <c:pt idx="105">
                  <c:v>10.409999999999924</c:v>
                </c:pt>
                <c:pt idx="106">
                  <c:v>10.509999999999922</c:v>
                </c:pt>
                <c:pt idx="107">
                  <c:v>10.60999999999992</c:v>
                </c:pt>
                <c:pt idx="108">
                  <c:v>10.709999999999917</c:v>
                </c:pt>
                <c:pt idx="109">
                  <c:v>10.809999999999915</c:v>
                </c:pt>
                <c:pt idx="110">
                  <c:v>10.909999999999913</c:v>
                </c:pt>
                <c:pt idx="111">
                  <c:v>11.009999999999911</c:v>
                </c:pt>
                <c:pt idx="112">
                  <c:v>11.109999999999909</c:v>
                </c:pt>
                <c:pt idx="113">
                  <c:v>11.209999999999907</c:v>
                </c:pt>
                <c:pt idx="114">
                  <c:v>11.309999999999905</c:v>
                </c:pt>
                <c:pt idx="115">
                  <c:v>11.409999999999902</c:v>
                </c:pt>
                <c:pt idx="116">
                  <c:v>11.5099999999999</c:v>
                </c:pt>
                <c:pt idx="117">
                  <c:v>11.609999999999898</c:v>
                </c:pt>
                <c:pt idx="118">
                  <c:v>11.709999999999896</c:v>
                </c:pt>
                <c:pt idx="119">
                  <c:v>11.809999999999894</c:v>
                </c:pt>
                <c:pt idx="120">
                  <c:v>11.909999999999892</c:v>
                </c:pt>
                <c:pt idx="121">
                  <c:v>12.00999999999989</c:v>
                </c:pt>
                <c:pt idx="122">
                  <c:v>12.109999999999888</c:v>
                </c:pt>
                <c:pt idx="123">
                  <c:v>12.209999999999885</c:v>
                </c:pt>
                <c:pt idx="124">
                  <c:v>12.309999999999883</c:v>
                </c:pt>
                <c:pt idx="125">
                  <c:v>12.409999999999881</c:v>
                </c:pt>
                <c:pt idx="126">
                  <c:v>12.509999999999879</c:v>
                </c:pt>
                <c:pt idx="127">
                  <c:v>12.609999999999877</c:v>
                </c:pt>
                <c:pt idx="128">
                  <c:v>12.709999999999875</c:v>
                </c:pt>
                <c:pt idx="129">
                  <c:v>12.809999999999873</c:v>
                </c:pt>
                <c:pt idx="130">
                  <c:v>12.90999999999987</c:v>
                </c:pt>
                <c:pt idx="131">
                  <c:v>13.009999999999868</c:v>
                </c:pt>
                <c:pt idx="132">
                  <c:v>13.109999999999866</c:v>
                </c:pt>
                <c:pt idx="133">
                  <c:v>13.209999999999864</c:v>
                </c:pt>
                <c:pt idx="134">
                  <c:v>13.309999999999862</c:v>
                </c:pt>
                <c:pt idx="135">
                  <c:v>13.40999999999986</c:v>
                </c:pt>
                <c:pt idx="136">
                  <c:v>13.509999999999858</c:v>
                </c:pt>
                <c:pt idx="137">
                  <c:v>13.609999999999856</c:v>
                </c:pt>
                <c:pt idx="138">
                  <c:v>13.709999999999853</c:v>
                </c:pt>
                <c:pt idx="139">
                  <c:v>13.809999999999851</c:v>
                </c:pt>
                <c:pt idx="140">
                  <c:v>13.90999999999985</c:v>
                </c:pt>
                <c:pt idx="141">
                  <c:v>14.009999999999847</c:v>
                </c:pt>
                <c:pt idx="142">
                  <c:v>14.109999999999845</c:v>
                </c:pt>
                <c:pt idx="143">
                  <c:v>14.209999999999843</c:v>
                </c:pt>
                <c:pt idx="144">
                  <c:v>14.30999999999984</c:v>
                </c:pt>
                <c:pt idx="145">
                  <c:v>14.409999999999838</c:v>
                </c:pt>
                <c:pt idx="146">
                  <c:v>14.509999999999836</c:v>
                </c:pt>
                <c:pt idx="147">
                  <c:v>14.609999999999834</c:v>
                </c:pt>
                <c:pt idx="148">
                  <c:v>14.709999999999832</c:v>
                </c:pt>
                <c:pt idx="149">
                  <c:v>14.80999999999983</c:v>
                </c:pt>
                <c:pt idx="150">
                  <c:v>14.909999999999828</c:v>
                </c:pt>
                <c:pt idx="151">
                  <c:v>15.009999999999826</c:v>
                </c:pt>
                <c:pt idx="152">
                  <c:v>15.109999999999824</c:v>
                </c:pt>
                <c:pt idx="153">
                  <c:v>15.209999999999821</c:v>
                </c:pt>
                <c:pt idx="154">
                  <c:v>15.30999999999982</c:v>
                </c:pt>
                <c:pt idx="155">
                  <c:v>15.409999999999817</c:v>
                </c:pt>
                <c:pt idx="156">
                  <c:v>15.509999999999815</c:v>
                </c:pt>
                <c:pt idx="157">
                  <c:v>15.609999999999813</c:v>
                </c:pt>
                <c:pt idx="158">
                  <c:v>15.70999999999981</c:v>
                </c:pt>
                <c:pt idx="159">
                  <c:v>15.809999999999809</c:v>
                </c:pt>
                <c:pt idx="160">
                  <c:v>15.909999999999807</c:v>
                </c:pt>
                <c:pt idx="161">
                  <c:v>16.009999999999806</c:v>
                </c:pt>
                <c:pt idx="162">
                  <c:v>16.109999999999822</c:v>
                </c:pt>
                <c:pt idx="163">
                  <c:v>16.209999999999837</c:v>
                </c:pt>
                <c:pt idx="164">
                  <c:v>16.309999999999853</c:v>
                </c:pt>
                <c:pt idx="165">
                  <c:v>16.40999999999987</c:v>
                </c:pt>
                <c:pt idx="166">
                  <c:v>16.509999999999884</c:v>
                </c:pt>
                <c:pt idx="167">
                  <c:v>16.6099999999999</c:v>
                </c:pt>
                <c:pt idx="168">
                  <c:v>16.709999999999916</c:v>
                </c:pt>
                <c:pt idx="169">
                  <c:v>16.80999999999993</c:v>
                </c:pt>
                <c:pt idx="170">
                  <c:v>16.909999999999947</c:v>
                </c:pt>
                <c:pt idx="171">
                  <c:v>17.01</c:v>
                </c:pt>
                <c:pt idx="172">
                  <c:v>17.1</c:v>
                </c:pt>
                <c:pt idx="173">
                  <c:v>17.2</c:v>
                </c:pt>
                <c:pt idx="174">
                  <c:v>17.3</c:v>
                </c:pt>
                <c:pt idx="175">
                  <c:v>17.4</c:v>
                </c:pt>
                <c:pt idx="176">
                  <c:v>17.5</c:v>
                </c:pt>
                <c:pt idx="177">
                  <c:v>17.600000000000055</c:v>
                </c:pt>
              </c:numCache>
            </c:numRef>
          </c:xVal>
          <c:yVal>
            <c:numRef>
              <c:f>CALCULATION!$AD$2:$AD$179</c:f>
              <c:numCache>
                <c:ptCount val="178"/>
                <c:pt idx="0">
                  <c:v>0</c:v>
                </c:pt>
                <c:pt idx="1">
                  <c:v>0</c:v>
                </c:pt>
                <c:pt idx="2">
                  <c:v>0</c:v>
                </c:pt>
                <c:pt idx="3">
                  <c:v>0.0459707198680388</c:v>
                </c:pt>
                <c:pt idx="4">
                  <c:v>0.12972586612367926</c:v>
                </c:pt>
                <c:pt idx="5">
                  <c:v>0.25070079477821156</c:v>
                </c:pt>
                <c:pt idx="6">
                  <c:v>0.41693207059246484</c:v>
                </c:pt>
                <c:pt idx="7">
                  <c:v>0.6344425347260586</c:v>
                </c:pt>
                <c:pt idx="8">
                  <c:v>0.9068138720711933</c:v>
                </c:pt>
                <c:pt idx="9">
                  <c:v>1.237229807944822</c:v>
                </c:pt>
                <c:pt idx="10">
                  <c:v>1.6276457441725785</c:v>
                </c:pt>
                <c:pt idx="11">
                  <c:v>2.0787779706129292</c:v>
                </c:pt>
                <c:pt idx="12">
                  <c:v>2.5910910712510002</c:v>
                </c:pt>
                <c:pt idx="13">
                  <c:v>3.165880053515064</c:v>
                </c:pt>
                <c:pt idx="14">
                  <c:v>3.8049441880551402</c:v>
                </c:pt>
                <c:pt idx="15">
                  <c:v>4.509253554036504</c:v>
                </c:pt>
                <c:pt idx="16">
                  <c:v>5.279087632985929</c:v>
                </c:pt>
                <c:pt idx="17">
                  <c:v>6.114690145799934</c:v>
                </c:pt>
                <c:pt idx="18">
                  <c:v>7.0162822274912555</c:v>
                </c:pt>
                <c:pt idx="19">
                  <c:v>7.984064005957003</c:v>
                </c:pt>
                <c:pt idx="20">
                  <c:v>9.018213050462705</c:v>
                </c:pt>
                <c:pt idx="21">
                  <c:v>10.118904877048054</c:v>
                </c:pt>
                <c:pt idx="22">
                  <c:v>11.286327919149674</c:v>
                </c:pt>
                <c:pt idx="23">
                  <c:v>12.520668908425469</c:v>
                </c:pt>
                <c:pt idx="24">
                  <c:v>13.822531844376005</c:v>
                </c:pt>
                <c:pt idx="25">
                  <c:v>15.192084078403056</c:v>
                </c:pt>
                <c:pt idx="26">
                  <c:v>16.628194272871514</c:v>
                </c:pt>
                <c:pt idx="27">
                  <c:v>18.13014548148401</c:v>
                </c:pt>
                <c:pt idx="28">
                  <c:v>19.69807003923666</c:v>
                </c:pt>
                <c:pt idx="29">
                  <c:v>21.33252288830565</c:v>
                </c:pt>
                <c:pt idx="30">
                  <c:v>23.03361709517118</c:v>
                </c:pt>
                <c:pt idx="31">
                  <c:v>24.800586532022443</c:v>
                </c:pt>
                <c:pt idx="32">
                  <c:v>26.6330869591096</c:v>
                </c:pt>
                <c:pt idx="33">
                  <c:v>28.530762526934012</c:v>
                </c:pt>
                <c:pt idx="34">
                  <c:v>30.49368438721523</c:v>
                </c:pt>
                <c:pt idx="35">
                  <c:v>32.52279123841577</c:v>
                </c:pt>
                <c:pt idx="36">
                  <c:v>34.61901355115764</c:v>
                </c:pt>
                <c:pt idx="37">
                  <c:v>36.78415348400225</c:v>
                </c:pt>
                <c:pt idx="38">
                  <c:v>39.02044660032952</c:v>
                </c:pt>
                <c:pt idx="39">
                  <c:v>41.328792657167625</c:v>
                </c:pt>
                <c:pt idx="40">
                  <c:v>43.70919361830754</c:v>
                </c:pt>
                <c:pt idx="41">
                  <c:v>46.16252954342076</c:v>
                </c:pt>
                <c:pt idx="42">
                  <c:v>48.69145336171423</c:v>
                </c:pt>
                <c:pt idx="43">
                  <c:v>51.29950291566957</c:v>
                </c:pt>
                <c:pt idx="44">
                  <c:v>53.989309838771895</c:v>
                </c:pt>
                <c:pt idx="45">
                  <c:v>56.76529420732306</c:v>
                </c:pt>
                <c:pt idx="46">
                  <c:v>59.634570518082164</c:v>
                </c:pt>
                <c:pt idx="47">
                  <c:v>62.60107463415219</c:v>
                </c:pt>
                <c:pt idx="48">
                  <c:v>65.66600520288316</c:v>
                </c:pt>
                <c:pt idx="49">
                  <c:v>68.83099540263034</c:v>
                </c:pt>
                <c:pt idx="50">
                  <c:v>72.09719970823353</c:v>
                </c:pt>
                <c:pt idx="51">
                  <c:v>75.46529262651156</c:v>
                </c:pt>
                <c:pt idx="52">
                  <c:v>78.93592661361181</c:v>
                </c:pt>
                <c:pt idx="53">
                  <c:v>82.50926864873772</c:v>
                </c:pt>
                <c:pt idx="54">
                  <c:v>86.18453680063396</c:v>
                </c:pt>
                <c:pt idx="55">
                  <c:v>89.96046372840078</c:v>
                </c:pt>
                <c:pt idx="56">
                  <c:v>93.83575869542888</c:v>
                </c:pt>
                <c:pt idx="57">
                  <c:v>97.80817495351442</c:v>
                </c:pt>
                <c:pt idx="58">
                  <c:v>101.87310847039957</c:v>
                </c:pt>
                <c:pt idx="59">
                  <c:v>106.02265589965877</c:v>
                </c:pt>
                <c:pt idx="60">
                  <c:v>110.24655068261525</c:v>
                </c:pt>
                <c:pt idx="61">
                  <c:v>114.53311913889087</c:v>
                </c:pt>
                <c:pt idx="62">
                  <c:v>118.86220820693141</c:v>
                </c:pt>
                <c:pt idx="63">
                  <c:v>123.20238753216319</c:v>
                </c:pt>
                <c:pt idx="64">
                  <c:v>127.52289519374257</c:v>
                </c:pt>
                <c:pt idx="65">
                  <c:v>131.8003249241235</c:v>
                </c:pt>
                <c:pt idx="66">
                  <c:v>136.01431881314403</c:v>
                </c:pt>
                <c:pt idx="67">
                  <c:v>140.14660427386124</c:v>
                </c:pt>
                <c:pt idx="68">
                  <c:v>144.1857387555201</c:v>
                </c:pt>
                <c:pt idx="69">
                  <c:v>148.1265527028476</c:v>
                </c:pt>
                <c:pt idx="70">
                  <c:v>151.9657987300964</c:v>
                </c:pt>
                <c:pt idx="71">
                  <c:v>155.70071495465982</c:v>
                </c:pt>
                <c:pt idx="72">
                  <c:v>159.32854100291266</c:v>
                </c:pt>
                <c:pt idx="73">
                  <c:v>162.84699144619145</c:v>
                </c:pt>
                <c:pt idx="74">
                  <c:v>163.19332246090434</c:v>
                </c:pt>
                <c:pt idx="75">
                  <c:v>166.59348570061206</c:v>
                </c:pt>
                <c:pt idx="76">
                  <c:v>169.87953427139718</c:v>
                </c:pt>
                <c:pt idx="77">
                  <c:v>173.05248883369072</c:v>
                </c:pt>
                <c:pt idx="78">
                  <c:v>176.11333115968452</c:v>
                </c:pt>
                <c:pt idx="79">
                  <c:v>179.06300275574932</c:v>
                </c:pt>
                <c:pt idx="80">
                  <c:v>181.90240584965477</c:v>
                </c:pt>
                <c:pt idx="81">
                  <c:v>184.63240676845285</c:v>
                </c:pt>
                <c:pt idx="82">
                  <c:v>187.2538346771159</c:v>
                </c:pt>
                <c:pt idx="83">
                  <c:v>189.76748185176865</c:v>
                </c:pt>
                <c:pt idx="84">
                  <c:v>192.17410711449264</c:v>
                </c:pt>
                <c:pt idx="85">
                  <c:v>194.47443501274978</c:v>
                </c:pt>
                <c:pt idx="86">
                  <c:v>196.66915500518564</c:v>
                </c:pt>
                <c:pt idx="87">
                  <c:v>198.7589249749426</c:v>
                </c:pt>
                <c:pt idx="88">
                  <c:v>200.74437113184382</c:v>
                </c:pt>
                <c:pt idx="89">
                  <c:v>202.62608611578477</c:v>
                </c:pt>
                <c:pt idx="90">
                  <c:v>204.40463221729325</c:v>
                </c:pt>
                <c:pt idx="91">
                  <c:v>206.08054212520457</c:v>
                </c:pt>
                <c:pt idx="92">
                  <c:v>207.65431666604962</c:v>
                </c:pt>
                <c:pt idx="93">
                  <c:v>209.12642673231238</c:v>
                </c:pt>
                <c:pt idx="94">
                  <c:v>210.49731503926319</c:v>
                </c:pt>
                <c:pt idx="95">
                  <c:v>211.76739438485433</c:v>
                </c:pt>
                <c:pt idx="96">
                  <c:v>212.93704744560267</c:v>
                </c:pt>
                <c:pt idx="97">
                  <c:v>214.00662942213674</c:v>
                </c:pt>
                <c:pt idx="98">
                  <c:v>214.9764808118077</c:v>
                </c:pt>
                <c:pt idx="99">
                  <c:v>215.84696121676197</c:v>
                </c:pt>
                <c:pt idx="100">
                  <c:v>216.61838927995416</c:v>
                </c:pt>
                <c:pt idx="101">
                  <c:v>217.29102665787897</c:v>
                </c:pt>
                <c:pt idx="102">
                  <c:v>217.865054897582</c:v>
                </c:pt>
                <c:pt idx="103">
                  <c:v>218.34060582378063</c:v>
                </c:pt>
                <c:pt idx="104">
                  <c:v>218.7178003115645</c:v>
                </c:pt>
                <c:pt idx="105">
                  <c:v>218.99674381328919</c:v>
                </c:pt>
                <c:pt idx="106">
                  <c:v>219.17752109563892</c:v>
                </c:pt>
                <c:pt idx="107">
                  <c:v>219.26019384800122</c:v>
                </c:pt>
                <c:pt idx="108">
                  <c:v>219.24479444949705</c:v>
                </c:pt>
                <c:pt idx="109">
                  <c:v>219.1313385271743</c:v>
                </c:pt>
                <c:pt idx="110">
                  <c:v>218.91986505309282</c:v>
                </c:pt>
                <c:pt idx="111">
                  <c:v>218.61044097261373</c:v>
                </c:pt>
                <c:pt idx="112">
                  <c:v>218.20315522924838</c:v>
                </c:pt>
                <c:pt idx="113">
                  <c:v>217.69811646338664</c:v>
                </c:pt>
                <c:pt idx="114">
                  <c:v>217.09544693869444</c:v>
                </c:pt>
                <c:pt idx="115">
                  <c:v>216.3952808423002</c:v>
                </c:pt>
                <c:pt idx="116">
                  <c:v>215.5978126874811</c:v>
                </c:pt>
                <c:pt idx="117">
                  <c:v>214.7033090759862</c:v>
                </c:pt>
                <c:pt idx="118">
                  <c:v>213.71208899326092</c:v>
                </c:pt>
                <c:pt idx="119">
                  <c:v>212.62450168507002</c:v>
                </c:pt>
                <c:pt idx="120">
                  <c:v>211.4408736282774</c:v>
                </c:pt>
                <c:pt idx="121">
                  <c:v>210.1615455136634</c:v>
                </c:pt>
                <c:pt idx="122">
                  <c:v>208.78688039797143</c:v>
                </c:pt>
                <c:pt idx="123">
                  <c:v>207.31726537598257</c:v>
                </c:pt>
                <c:pt idx="124">
                  <c:v>205.75311089455923</c:v>
                </c:pt>
                <c:pt idx="125">
                  <c:v>204.09484819346352</c:v>
                </c:pt>
                <c:pt idx="126">
                  <c:v>202.3429291732177</c:v>
                </c:pt>
                <c:pt idx="127">
                  <c:v>200.49782832735565</c:v>
                </c:pt>
                <c:pt idx="128">
                  <c:v>198.56004008612777</c:v>
                </c:pt>
                <c:pt idx="129">
                  <c:v>196.53007729527346</c:v>
                </c:pt>
                <c:pt idx="130">
                  <c:v>194.40847213106892</c:v>
                </c:pt>
                <c:pt idx="131">
                  <c:v>192.1957767470071</c:v>
                </c:pt>
                <c:pt idx="132">
                  <c:v>189.8925603269021</c:v>
                </c:pt>
                <c:pt idx="133">
                  <c:v>187.4994082382242</c:v>
                </c:pt>
                <c:pt idx="134">
                  <c:v>185.01692360581356</c:v>
                </c:pt>
                <c:pt idx="135">
                  <c:v>182.44572652267834</c:v>
                </c:pt>
                <c:pt idx="136">
                  <c:v>179.7864515587656</c:v>
                </c:pt>
                <c:pt idx="137">
                  <c:v>177.0397472631013</c:v>
                </c:pt>
                <c:pt idx="138">
                  <c:v>174.20627792817123</c:v>
                </c:pt>
                <c:pt idx="139">
                  <c:v>171.28672197034982</c:v>
                </c:pt>
                <c:pt idx="140">
                  <c:v>168.28176987902054</c:v>
                </c:pt>
                <c:pt idx="141">
                  <c:v>165.19212383379684</c:v>
                </c:pt>
                <c:pt idx="142">
                  <c:v>162.01849943079955</c:v>
                </c:pt>
                <c:pt idx="143">
                  <c:v>158.76162389603505</c:v>
                </c:pt>
                <c:pt idx="144">
                  <c:v>155.4222342059727</c:v>
                </c:pt>
                <c:pt idx="145">
                  <c:v>152.00107664905758</c:v>
                </c:pt>
                <c:pt idx="146">
                  <c:v>148.49890857833816</c:v>
                </c:pt>
                <c:pt idx="147">
                  <c:v>144.9164970463809</c:v>
                </c:pt>
                <c:pt idx="148">
                  <c:v>141.2546166546475</c:v>
                </c:pt>
                <c:pt idx="149">
                  <c:v>137.51404897230924</c:v>
                </c:pt>
                <c:pt idx="150">
                  <c:v>133.69558397068982</c:v>
                </c:pt>
                <c:pt idx="151">
                  <c:v>129.80002011647687</c:v>
                </c:pt>
                <c:pt idx="152">
                  <c:v>125.82816147141936</c:v>
                </c:pt>
                <c:pt idx="153">
                  <c:v>121.78081696651373</c:v>
                </c:pt>
                <c:pt idx="154">
                  <c:v>117.65880312287982</c:v>
                </c:pt>
                <c:pt idx="155">
                  <c:v>113.46295513386387</c:v>
                </c:pt>
                <c:pt idx="156">
                  <c:v>109.19411639511485</c:v>
                </c:pt>
                <c:pt idx="157">
                  <c:v>104.85313404736347</c:v>
                </c:pt>
                <c:pt idx="158">
                  <c:v>100.44085844158717</c:v>
                </c:pt>
                <c:pt idx="159">
                  <c:v>95.95814350947951</c:v>
                </c:pt>
                <c:pt idx="160">
                  <c:v>91.40584698613361</c:v>
                </c:pt>
                <c:pt idx="161">
                  <c:v>86.78482850332611</c:v>
                </c:pt>
                <c:pt idx="162">
                  <c:v>82.09594893254105</c:v>
                </c:pt>
                <c:pt idx="163">
                  <c:v>77.34007001688104</c:v>
                </c:pt>
                <c:pt idx="164">
                  <c:v>72.51806162787511</c:v>
                </c:pt>
                <c:pt idx="165">
                  <c:v>67.63080617553415</c:v>
                </c:pt>
                <c:pt idx="166">
                  <c:v>62.67918708200039</c:v>
                </c:pt>
                <c:pt idx="167">
                  <c:v>57.664087238034384</c:v>
                </c:pt>
                <c:pt idx="168">
                  <c:v>52.58638854054104</c:v>
                </c:pt>
                <c:pt idx="169">
                  <c:v>47.44697143962824</c:v>
                </c:pt>
                <c:pt idx="170">
                  <c:v>42.246714492003605</c:v>
                </c:pt>
                <c:pt idx="171">
                  <c:v>36.98649395100989</c:v>
                </c:pt>
                <c:pt idx="172">
                  <c:v>32.2017486399724</c:v>
                </c:pt>
                <c:pt idx="173">
                  <c:v>26.830001336422804</c:v>
                </c:pt>
                <c:pt idx="174">
                  <c:v>21.400814867447416</c:v>
                </c:pt>
                <c:pt idx="175">
                  <c:v>15.91505275045586</c:v>
                </c:pt>
                <c:pt idx="176">
                  <c:v>10.373574331990364</c:v>
                </c:pt>
                <c:pt idx="177">
                  <c:v>4.777234457295086</c:v>
                </c:pt>
              </c:numCache>
            </c:numRef>
          </c:yVal>
          <c:smooth val="1"/>
        </c:ser>
        <c:axId val="42457255"/>
        <c:axId val="46570976"/>
      </c:scatterChart>
      <c:valAx>
        <c:axId val="42457255"/>
        <c:scaling>
          <c:orientation val="minMax"/>
        </c:scaling>
        <c:axPos val="b"/>
        <c:title>
          <c:tx>
            <c:rich>
              <a:bodyPr vert="horz" rot="0" anchor="ctr"/>
              <a:lstStyle/>
              <a:p>
                <a:pPr algn="ctr">
                  <a:defRPr/>
                </a:pPr>
                <a:r>
                  <a:rPr lang="en-US" cap="none" sz="1050" b="1" i="0" u="none" baseline="0">
                    <a:solidFill>
                      <a:srgbClr val="000000"/>
                    </a:solidFill>
                  </a:rPr>
                  <a:t>t, s</a:t>
                </a:r>
              </a:p>
            </c:rich>
          </c:tx>
          <c:layout>
            <c:manualLayout>
              <c:xMode val="factor"/>
              <c:yMode val="factor"/>
              <c:x val="0.01825"/>
              <c:y val="0.13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6570976"/>
        <c:crosses val="autoZero"/>
        <c:crossBetween val="midCat"/>
        <c:dispUnits/>
      </c:valAx>
      <c:valAx>
        <c:axId val="46570976"/>
        <c:scaling>
          <c:orientation val="minMax"/>
        </c:scaling>
        <c:axPos val="l"/>
        <c:title>
          <c:tx>
            <c:rich>
              <a:bodyPr vert="horz" rot="0" anchor="ctr"/>
              <a:lstStyle/>
              <a:p>
                <a:pPr algn="ctr">
                  <a:defRPr/>
                </a:pPr>
                <a:r>
                  <a:rPr lang="en-US" cap="none" sz="1050" b="1" i="0" u="none" baseline="0">
                    <a:solidFill>
                      <a:srgbClr val="000000"/>
                    </a:solidFill>
                  </a:rPr>
                  <a:t>h, m</a:t>
                </a:r>
              </a:p>
            </c:rich>
          </c:tx>
          <c:layout>
            <c:manualLayout>
              <c:xMode val="factor"/>
              <c:yMode val="factor"/>
              <c:x val="0.019"/>
              <c:y val="0.133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2457255"/>
        <c:crosses val="autoZero"/>
        <c:crossBetween val="midCat"/>
        <c:dispUnits/>
      </c:valAx>
      <c:spPr>
        <a:solidFill>
          <a:srgbClr val="F2F2F2"/>
        </a:solidFill>
        <a:ln w="12700">
          <a:solidFill>
            <a:srgbClr val="808080"/>
          </a:solidFill>
        </a:ln>
      </c:spPr>
    </c:plotArea>
    <c:plotVisOnly val="1"/>
    <c:dispBlanksAs val="gap"/>
    <c:showDLblsOverMax val="0"/>
  </c:chart>
  <c:spPr>
    <a:solidFill>
      <a:srgbClr val="CCCC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скорость полета / </a:t>
            </a:r>
            <a:r>
              <a:rPr lang="en-US" cap="none" sz="800" b="1" i="0" u="none" baseline="0">
                <a:solidFill>
                  <a:srgbClr val="000000"/>
                </a:solidFill>
              </a:rPr>
              <a:t>velocity</a:t>
            </a:r>
          </a:p>
        </c:rich>
      </c:tx>
      <c:layout>
        <c:manualLayout>
          <c:xMode val="factor"/>
          <c:yMode val="factor"/>
          <c:x val="-0.00775"/>
          <c:y val="-0.02"/>
        </c:manualLayout>
      </c:layout>
      <c:spPr>
        <a:noFill/>
        <a:ln>
          <a:noFill/>
        </a:ln>
      </c:spPr>
    </c:title>
    <c:plotArea>
      <c:layout>
        <c:manualLayout>
          <c:xMode val="edge"/>
          <c:yMode val="edge"/>
          <c:x val="0.00175"/>
          <c:y val="0.05125"/>
          <c:w val="0.946"/>
          <c:h val="0.94875"/>
        </c:manualLayout>
      </c:layout>
      <c:scatterChart>
        <c:scatterStyle val="smoothMarker"/>
        <c:varyColors val="0"/>
        <c:ser>
          <c:idx val="0"/>
          <c:order val="0"/>
          <c:tx>
            <c:strRef>
              <c:f>CALCULATION!$AG$1</c:f>
              <c:strCache>
                <c:ptCount val="1"/>
                <c:pt idx="0">
                  <c:v>V m/s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CALCULATION!$AF$2:$AF$179</c:f>
              <c:numCache>
                <c:ptCount val="178"/>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pt idx="51">
                  <c:v>5.1</c:v>
                </c:pt>
                <c:pt idx="52">
                  <c:v>5.2</c:v>
                </c:pt>
                <c:pt idx="53">
                  <c:v>5.3</c:v>
                </c:pt>
                <c:pt idx="54">
                  <c:v>5.4</c:v>
                </c:pt>
                <c:pt idx="55">
                  <c:v>5.5</c:v>
                </c:pt>
                <c:pt idx="56">
                  <c:v>5.6</c:v>
                </c:pt>
                <c:pt idx="57">
                  <c:v>5.7</c:v>
                </c:pt>
                <c:pt idx="58">
                  <c:v>5.8</c:v>
                </c:pt>
                <c:pt idx="59">
                  <c:v>5.9</c:v>
                </c:pt>
                <c:pt idx="60">
                  <c:v>5.999999999999995</c:v>
                </c:pt>
                <c:pt idx="61">
                  <c:v>6.099999999999994</c:v>
                </c:pt>
                <c:pt idx="62">
                  <c:v>6.199999999999994</c:v>
                </c:pt>
                <c:pt idx="63">
                  <c:v>6.299999999999994</c:v>
                </c:pt>
                <c:pt idx="64">
                  <c:v>6.399999999999993</c:v>
                </c:pt>
                <c:pt idx="65">
                  <c:v>6.499999999999993</c:v>
                </c:pt>
                <c:pt idx="66">
                  <c:v>6.5999999999999925</c:v>
                </c:pt>
                <c:pt idx="67">
                  <c:v>6.699999999999992</c:v>
                </c:pt>
                <c:pt idx="68">
                  <c:v>6.799999999999992</c:v>
                </c:pt>
                <c:pt idx="69">
                  <c:v>6.8999999999999915</c:v>
                </c:pt>
                <c:pt idx="70">
                  <c:v>6.999999999999991</c:v>
                </c:pt>
                <c:pt idx="71">
                  <c:v>7.099999999999991</c:v>
                </c:pt>
                <c:pt idx="72">
                  <c:v>7.19999999999999</c:v>
                </c:pt>
                <c:pt idx="73">
                  <c:v>7.29999999999999</c:v>
                </c:pt>
                <c:pt idx="74">
                  <c:v>7.30999999999999</c:v>
                </c:pt>
                <c:pt idx="75">
                  <c:v>7.409999999999988</c:v>
                </c:pt>
                <c:pt idx="76">
                  <c:v>7.509999999999986</c:v>
                </c:pt>
                <c:pt idx="77">
                  <c:v>7.6099999999999834</c:v>
                </c:pt>
                <c:pt idx="78">
                  <c:v>7.709999999999981</c:v>
                </c:pt>
                <c:pt idx="79">
                  <c:v>7.809999999999979</c:v>
                </c:pt>
                <c:pt idx="80">
                  <c:v>7.909999999999977</c:v>
                </c:pt>
                <c:pt idx="81">
                  <c:v>8.009999999999975</c:v>
                </c:pt>
                <c:pt idx="82">
                  <c:v>8.109999999999973</c:v>
                </c:pt>
                <c:pt idx="83">
                  <c:v>8.20999999999997</c:v>
                </c:pt>
                <c:pt idx="84">
                  <c:v>8.309999999999969</c:v>
                </c:pt>
                <c:pt idx="85">
                  <c:v>8.409999999999966</c:v>
                </c:pt>
                <c:pt idx="86">
                  <c:v>8.509999999999964</c:v>
                </c:pt>
                <c:pt idx="87">
                  <c:v>8.609999999999962</c:v>
                </c:pt>
                <c:pt idx="88">
                  <c:v>8.70999999999996</c:v>
                </c:pt>
                <c:pt idx="89">
                  <c:v>8.809999999999958</c:v>
                </c:pt>
                <c:pt idx="90">
                  <c:v>8.909999999999956</c:v>
                </c:pt>
                <c:pt idx="91">
                  <c:v>9.009999999999954</c:v>
                </c:pt>
                <c:pt idx="92">
                  <c:v>9.109999999999951</c:v>
                </c:pt>
                <c:pt idx="93">
                  <c:v>9.20999999999995</c:v>
                </c:pt>
                <c:pt idx="94">
                  <c:v>9.309999999999947</c:v>
                </c:pt>
                <c:pt idx="95">
                  <c:v>9.409999999999945</c:v>
                </c:pt>
                <c:pt idx="96">
                  <c:v>9.509999999999943</c:v>
                </c:pt>
                <c:pt idx="97">
                  <c:v>9.60999999999994</c:v>
                </c:pt>
                <c:pt idx="98">
                  <c:v>9.709999999999939</c:v>
                </c:pt>
                <c:pt idx="99">
                  <c:v>9.809999999999937</c:v>
                </c:pt>
                <c:pt idx="100">
                  <c:v>9.909999999999934</c:v>
                </c:pt>
                <c:pt idx="101">
                  <c:v>10.009999999999932</c:v>
                </c:pt>
                <c:pt idx="102">
                  <c:v>10.10999999999993</c:v>
                </c:pt>
                <c:pt idx="103">
                  <c:v>10.209999999999928</c:v>
                </c:pt>
                <c:pt idx="104">
                  <c:v>10.309999999999926</c:v>
                </c:pt>
                <c:pt idx="105">
                  <c:v>10.409999999999924</c:v>
                </c:pt>
                <c:pt idx="106">
                  <c:v>10.509999999999922</c:v>
                </c:pt>
                <c:pt idx="107">
                  <c:v>10.60999999999992</c:v>
                </c:pt>
                <c:pt idx="108">
                  <c:v>10.709999999999917</c:v>
                </c:pt>
                <c:pt idx="109">
                  <c:v>10.809999999999915</c:v>
                </c:pt>
                <c:pt idx="110">
                  <c:v>10.909999999999913</c:v>
                </c:pt>
                <c:pt idx="111">
                  <c:v>11.009999999999911</c:v>
                </c:pt>
                <c:pt idx="112">
                  <c:v>11.109999999999909</c:v>
                </c:pt>
                <c:pt idx="113">
                  <c:v>11.209999999999907</c:v>
                </c:pt>
                <c:pt idx="114">
                  <c:v>11.309999999999905</c:v>
                </c:pt>
                <c:pt idx="115">
                  <c:v>11.409999999999902</c:v>
                </c:pt>
                <c:pt idx="116">
                  <c:v>11.5099999999999</c:v>
                </c:pt>
                <c:pt idx="117">
                  <c:v>11.609999999999898</c:v>
                </c:pt>
                <c:pt idx="118">
                  <c:v>11.709999999999896</c:v>
                </c:pt>
                <c:pt idx="119">
                  <c:v>11.809999999999894</c:v>
                </c:pt>
                <c:pt idx="120">
                  <c:v>11.909999999999892</c:v>
                </c:pt>
                <c:pt idx="121">
                  <c:v>12.00999999999989</c:v>
                </c:pt>
                <c:pt idx="122">
                  <c:v>12.109999999999888</c:v>
                </c:pt>
                <c:pt idx="123">
                  <c:v>12.209999999999885</c:v>
                </c:pt>
                <c:pt idx="124">
                  <c:v>12.309999999999883</c:v>
                </c:pt>
                <c:pt idx="125">
                  <c:v>12.409999999999881</c:v>
                </c:pt>
                <c:pt idx="126">
                  <c:v>12.509999999999879</c:v>
                </c:pt>
                <c:pt idx="127">
                  <c:v>12.609999999999877</c:v>
                </c:pt>
                <c:pt idx="128">
                  <c:v>12.709999999999875</c:v>
                </c:pt>
                <c:pt idx="129">
                  <c:v>12.809999999999873</c:v>
                </c:pt>
                <c:pt idx="130">
                  <c:v>12.90999999999987</c:v>
                </c:pt>
                <c:pt idx="131">
                  <c:v>13.009999999999868</c:v>
                </c:pt>
                <c:pt idx="132">
                  <c:v>13.109999999999866</c:v>
                </c:pt>
                <c:pt idx="133">
                  <c:v>13.209999999999864</c:v>
                </c:pt>
                <c:pt idx="134">
                  <c:v>13.309999999999862</c:v>
                </c:pt>
                <c:pt idx="135">
                  <c:v>13.40999999999986</c:v>
                </c:pt>
                <c:pt idx="136">
                  <c:v>13.509999999999858</c:v>
                </c:pt>
                <c:pt idx="137">
                  <c:v>13.609999999999856</c:v>
                </c:pt>
                <c:pt idx="138">
                  <c:v>13.709999999999853</c:v>
                </c:pt>
                <c:pt idx="139">
                  <c:v>13.809999999999851</c:v>
                </c:pt>
                <c:pt idx="140">
                  <c:v>13.90999999999985</c:v>
                </c:pt>
                <c:pt idx="141">
                  <c:v>14.009999999999847</c:v>
                </c:pt>
                <c:pt idx="142">
                  <c:v>14.109999999999845</c:v>
                </c:pt>
                <c:pt idx="143">
                  <c:v>14.209999999999843</c:v>
                </c:pt>
                <c:pt idx="144">
                  <c:v>14.30999999999984</c:v>
                </c:pt>
                <c:pt idx="145">
                  <c:v>14.409999999999838</c:v>
                </c:pt>
                <c:pt idx="146">
                  <c:v>14.509999999999836</c:v>
                </c:pt>
                <c:pt idx="147">
                  <c:v>14.609999999999834</c:v>
                </c:pt>
                <c:pt idx="148">
                  <c:v>14.709999999999832</c:v>
                </c:pt>
                <c:pt idx="149">
                  <c:v>14.80999999999983</c:v>
                </c:pt>
                <c:pt idx="150">
                  <c:v>14.909999999999828</c:v>
                </c:pt>
                <c:pt idx="151">
                  <c:v>15.009999999999826</c:v>
                </c:pt>
                <c:pt idx="152">
                  <c:v>15.109999999999824</c:v>
                </c:pt>
                <c:pt idx="153">
                  <c:v>15.209999999999821</c:v>
                </c:pt>
                <c:pt idx="154">
                  <c:v>15.30999999999982</c:v>
                </c:pt>
                <c:pt idx="155">
                  <c:v>15.409999999999817</c:v>
                </c:pt>
                <c:pt idx="156">
                  <c:v>15.509999999999815</c:v>
                </c:pt>
                <c:pt idx="157">
                  <c:v>15.609999999999813</c:v>
                </c:pt>
                <c:pt idx="158">
                  <c:v>15.70999999999981</c:v>
                </c:pt>
                <c:pt idx="159">
                  <c:v>15.809999999999809</c:v>
                </c:pt>
                <c:pt idx="160">
                  <c:v>15.909999999999807</c:v>
                </c:pt>
                <c:pt idx="161">
                  <c:v>16.009999999999806</c:v>
                </c:pt>
                <c:pt idx="162">
                  <c:v>16.109999999999822</c:v>
                </c:pt>
                <c:pt idx="163">
                  <c:v>16.209999999999837</c:v>
                </c:pt>
                <c:pt idx="164">
                  <c:v>16.309999999999853</c:v>
                </c:pt>
                <c:pt idx="165">
                  <c:v>16.40999999999987</c:v>
                </c:pt>
                <c:pt idx="166">
                  <c:v>16.509999999999884</c:v>
                </c:pt>
                <c:pt idx="167">
                  <c:v>16.6099999999999</c:v>
                </c:pt>
                <c:pt idx="168">
                  <c:v>16.709999999999916</c:v>
                </c:pt>
                <c:pt idx="169">
                  <c:v>16.80999999999993</c:v>
                </c:pt>
                <c:pt idx="170">
                  <c:v>16.909999999999947</c:v>
                </c:pt>
                <c:pt idx="171">
                  <c:v>17.01</c:v>
                </c:pt>
                <c:pt idx="172">
                  <c:v>17.1</c:v>
                </c:pt>
                <c:pt idx="173">
                  <c:v>17.2</c:v>
                </c:pt>
                <c:pt idx="174">
                  <c:v>17.3</c:v>
                </c:pt>
                <c:pt idx="175">
                  <c:v>17.4</c:v>
                </c:pt>
                <c:pt idx="176">
                  <c:v>17.5</c:v>
                </c:pt>
                <c:pt idx="177">
                  <c:v>17.600000000000055</c:v>
                </c:pt>
              </c:numCache>
            </c:numRef>
          </c:xVal>
          <c:yVal>
            <c:numRef>
              <c:f>CALCULATION!$AG$2:$AG$179</c:f>
              <c:numCache>
                <c:ptCount val="178"/>
                <c:pt idx="0">
                  <c:v>0</c:v>
                </c:pt>
                <c:pt idx="1">
                  <c:v>-0.2509431754370069</c:v>
                </c:pt>
                <c:pt idx="2">
                  <c:v>0.24895709894690515</c:v>
                </c:pt>
                <c:pt idx="3">
                  <c:v>0.6704572984138705</c:v>
                </c:pt>
                <c:pt idx="4">
                  <c:v>1.0046456266989392</c:v>
                </c:pt>
                <c:pt idx="5">
                  <c:v>1.4148529463917072</c:v>
                </c:pt>
                <c:pt idx="6">
                  <c:v>1.9097725698933585</c:v>
                </c:pt>
                <c:pt idx="7">
                  <c:v>2.440436712778519</c:v>
                </c:pt>
                <c:pt idx="8">
                  <c:v>3.0069900341241773</c:v>
                </c:pt>
                <c:pt idx="9">
                  <c:v>3.6013286833483953</c:v>
                </c:pt>
                <c:pt idx="10">
                  <c:v>4.2069900412067325</c:v>
                </c:pt>
                <c:pt idx="11">
                  <c:v>4.815654487600284</c:v>
                </c:pt>
                <c:pt idx="12">
                  <c:v>5.430607525161126</c:v>
                </c:pt>
                <c:pt idx="13">
                  <c:v>6.065172120120142</c:v>
                </c:pt>
                <c:pt idx="14">
                  <c:v>6.716110570681368</c:v>
                </c:pt>
                <c:pt idx="15">
                  <c:v>7.3700767489458885</c:v>
                </c:pt>
                <c:pt idx="16">
                  <c:v>8.026604830042611</c:v>
                </c:pt>
                <c:pt idx="17">
                  <c:v>8.685445426237477</c:v>
                </c:pt>
                <c:pt idx="18">
                  <c:v>9.346396207588922</c:v>
                </c:pt>
                <c:pt idx="19">
                  <c:v>10.00923936172601</c:v>
                </c:pt>
                <c:pt idx="20">
                  <c:v>10.673741528388046</c:v>
                </c:pt>
                <c:pt idx="21">
                  <c:v>11.340095003318911</c:v>
                </c:pt>
                <c:pt idx="22">
                  <c:v>12.008365838713445</c:v>
                </c:pt>
                <c:pt idx="23">
                  <c:v>12.678453946802453</c:v>
                </c:pt>
                <c:pt idx="24">
                  <c:v>13.35880477220825</c:v>
                </c:pt>
                <c:pt idx="25">
                  <c:v>14.032239908332748</c:v>
                </c:pt>
                <c:pt idx="26">
                  <c:v>14.689963981036373</c:v>
                </c:pt>
                <c:pt idx="27">
                  <c:v>15.349060191213544</c:v>
                </c:pt>
                <c:pt idx="28">
                  <c:v>16.009430963839492</c:v>
                </c:pt>
                <c:pt idx="29">
                  <c:v>16.679626017540244</c:v>
                </c:pt>
                <c:pt idx="30">
                  <c:v>17.3422581197703</c:v>
                </c:pt>
                <c:pt idx="31">
                  <c:v>17.997130617254957</c:v>
                </c:pt>
                <c:pt idx="32">
                  <c:v>18.65287792448814</c:v>
                </c:pt>
                <c:pt idx="33">
                  <c:v>19.300633432000097</c:v>
                </c:pt>
                <c:pt idx="34">
                  <c:v>19.957803773624224</c:v>
                </c:pt>
                <c:pt idx="35">
                  <c:v>20.624333250386567</c:v>
                </c:pt>
                <c:pt idx="36">
                  <c:v>21.30011300445083</c:v>
                </c:pt>
                <c:pt idx="37">
                  <c:v>22.002685652441382</c:v>
                </c:pt>
                <c:pt idx="38">
                  <c:v>22.723176674103932</c:v>
                </c:pt>
                <c:pt idx="39">
                  <c:v>23.443744462658067</c:v>
                </c:pt>
                <c:pt idx="40">
                  <c:v>24.164274760140465</c:v>
                </c:pt>
                <c:pt idx="41">
                  <c:v>24.902443742124152</c:v>
                </c:pt>
                <c:pt idx="42">
                  <c:v>25.676032623745343</c:v>
                </c:pt>
                <c:pt idx="43">
                  <c:v>26.48495845536169</c:v>
                </c:pt>
                <c:pt idx="44">
                  <c:v>27.31118000668496</c:v>
                </c:pt>
                <c:pt idx="45">
                  <c:v>28.208507364338484</c:v>
                </c:pt>
                <c:pt idx="46">
                  <c:v>29.177018850843808</c:v>
                </c:pt>
                <c:pt idx="47">
                  <c:v>30.15306347055703</c:v>
                </c:pt>
                <c:pt idx="48">
                  <c:v>31.145547904062457</c:v>
                </c:pt>
                <c:pt idx="49">
                  <c:v>32.15425609088158</c:v>
                </c:pt>
                <c:pt idx="50">
                  <c:v>33.1698300211826</c:v>
                </c:pt>
                <c:pt idx="51">
                  <c:v>34.1920283443782</c:v>
                </c:pt>
                <c:pt idx="52">
                  <c:v>35.22065139762713</c:v>
                </c:pt>
                <c:pt idx="53">
                  <c:v>36.24618930489108</c:v>
                </c:pt>
                <c:pt idx="54">
                  <c:v>37.25917373303415</c:v>
                </c:pt>
                <c:pt idx="55">
                  <c:v>38.25936482230245</c:v>
                </c:pt>
                <c:pt idx="56">
                  <c:v>39.24653451825969</c:v>
                </c:pt>
                <c:pt idx="57">
                  <c:v>40.20179064345143</c:v>
                </c:pt>
                <c:pt idx="58">
                  <c:v>41.09687969425178</c:v>
                </c:pt>
                <c:pt idx="59">
                  <c:v>41.89406889093246</c:v>
                </c:pt>
                <c:pt idx="60">
                  <c:v>42.58382676819741</c:v>
                </c:pt>
                <c:pt idx="61">
                  <c:v>43.147542357315245</c:v>
                </c:pt>
                <c:pt idx="62">
                  <c:v>43.434239003495975</c:v>
                </c:pt>
                <c:pt idx="63">
                  <c:v>43.36934750113981</c:v>
                </c:pt>
                <c:pt idx="64">
                  <c:v>43.04080573044826</c:v>
                </c:pt>
                <c:pt idx="65">
                  <c:v>42.50778887717086</c:v>
                </c:pt>
                <c:pt idx="66">
                  <c:v>41.77208890324001</c:v>
                </c:pt>
                <c:pt idx="67">
                  <c:v>40.8736203111045</c:v>
                </c:pt>
                <c:pt idx="68">
                  <c:v>39.909069322072746</c:v>
                </c:pt>
                <c:pt idx="69">
                  <c:v>38.90720962447711</c:v>
                </c:pt>
                <c:pt idx="70">
                  <c:v>37.87771092049947</c:v>
                </c:pt>
                <c:pt idx="71">
                  <c:v>36.820613570769616</c:v>
                </c:pt>
                <c:pt idx="72">
                  <c:v>35.735907394287445</c:v>
                </c:pt>
                <c:pt idx="73">
                  <c:v>34.633101471288825</c:v>
                </c:pt>
                <c:pt idx="74">
                  <c:v>34.51814289261616</c:v>
                </c:pt>
                <c:pt idx="75">
                  <c:v>33.37228656197531</c:v>
                </c:pt>
                <c:pt idx="76">
                  <c:v>32.236818549155444</c:v>
                </c:pt>
                <c:pt idx="77">
                  <c:v>31.111341817803357</c:v>
                </c:pt>
                <c:pt idx="78">
                  <c:v>29.995466906076665</c:v>
                </c:pt>
                <c:pt idx="79">
                  <c:v>28.88878188713481</c:v>
                </c:pt>
                <c:pt idx="80">
                  <c:v>27.790920336684284</c:v>
                </c:pt>
                <c:pt idx="81">
                  <c:v>26.70152351916621</c:v>
                </c:pt>
                <c:pt idx="82">
                  <c:v>25.620207077357964</c:v>
                </c:pt>
                <c:pt idx="83">
                  <c:v>24.54662776287218</c:v>
                </c:pt>
                <c:pt idx="84">
                  <c:v>23.48045375973907</c:v>
                </c:pt>
                <c:pt idx="85">
                  <c:v>22.421325670254586</c:v>
                </c:pt>
                <c:pt idx="86">
                  <c:v>21.36891613114593</c:v>
                </c:pt>
                <c:pt idx="87">
                  <c:v>20.322915128593095</c:v>
                </c:pt>
                <c:pt idx="88">
                  <c:v>19.282989309442343</c:v>
                </c:pt>
                <c:pt idx="89">
                  <c:v>18.248818643574175</c:v>
                </c:pt>
                <c:pt idx="90">
                  <c:v>17.220109416320398</c:v>
                </c:pt>
                <c:pt idx="91">
                  <c:v>16.19655553263396</c:v>
                </c:pt>
                <c:pt idx="92">
                  <c:v>15.17783818745883</c:v>
                </c:pt>
                <c:pt idx="93">
                  <c:v>14.163675055159377</c:v>
                </c:pt>
                <c:pt idx="94">
                  <c:v>13.153780505852822</c:v>
                </c:pt>
                <c:pt idx="95">
                  <c:v>12.147841345381604</c:v>
                </c:pt>
                <c:pt idx="96">
                  <c:v>11.145577343772105</c:v>
                </c:pt>
                <c:pt idx="97">
                  <c:v>10.146714210066147</c:v>
                </c:pt>
                <c:pt idx="98">
                  <c:v>9.151402025927844</c:v>
                </c:pt>
                <c:pt idx="99">
                  <c:v>8.15953996993559</c:v>
                </c:pt>
                <c:pt idx="100">
                  <c:v>7.170552019125284</c:v>
                </c:pt>
                <c:pt idx="101">
                  <c:v>6.1837968635497775</c:v>
                </c:pt>
                <c:pt idx="102">
                  <c:v>5.198448539579845</c:v>
                </c:pt>
                <c:pt idx="103">
                  <c:v>4.214360468448627</c:v>
                </c:pt>
                <c:pt idx="104">
                  <c:v>3.2314082993611803</c:v>
                </c:pt>
                <c:pt idx="105">
                  <c:v>2.249399088047001</c:v>
                </c:pt>
                <c:pt idx="106">
                  <c:v>1.268119443641108</c:v>
                </c:pt>
                <c:pt idx="107">
                  <c:v>0.2873053394274629</c:v>
                </c:pt>
                <c:pt idx="108">
                  <c:v>-0.6933439755864523</c:v>
                </c:pt>
                <c:pt idx="109">
                  <c:v>-1.6737467150502667</c:v>
                </c:pt>
                <c:pt idx="110">
                  <c:v>-2.653593788798614</c:v>
                </c:pt>
                <c:pt idx="111">
                  <c:v>-3.632645368092366</c:v>
                </c:pt>
                <c:pt idx="112">
                  <c:v>-4.610692135019112</c:v>
                </c:pt>
                <c:pt idx="113">
                  <c:v>-5.58756723137513</c:v>
                </c:pt>
                <c:pt idx="114">
                  <c:v>-6.563166969551086</c:v>
                </c:pt>
                <c:pt idx="115">
                  <c:v>-7.537221754114143</c:v>
                </c:pt>
                <c:pt idx="116">
                  <c:v>-8.508861027449978</c:v>
                </c:pt>
                <c:pt idx="117">
                  <c:v>-9.477549851778516</c:v>
                </c:pt>
                <c:pt idx="118">
                  <c:v>-10.442766166981778</c:v>
                </c:pt>
                <c:pt idx="119">
                  <c:v>-11.404641501046584</c:v>
                </c:pt>
                <c:pt idx="120">
                  <c:v>-12.363212575382859</c:v>
                </c:pt>
                <c:pt idx="121">
                  <c:v>-13.318253039574005</c:v>
                </c:pt>
                <c:pt idx="122">
                  <c:v>-14.26953609173326</c:v>
                </c:pt>
                <c:pt idx="123">
                  <c:v>-15.216812816717496</c:v>
                </c:pt>
                <c:pt idx="124">
                  <c:v>-16.159869076452946</c:v>
                </c:pt>
                <c:pt idx="125">
                  <c:v>-17.098502152351628</c:v>
                </c:pt>
                <c:pt idx="126">
                  <c:v>-18.032491275185933</c:v>
                </c:pt>
                <c:pt idx="127">
                  <c:v>-18.96162113793189</c:v>
                </c:pt>
                <c:pt idx="128">
                  <c:v>-19.88570422582109</c:v>
                </c:pt>
                <c:pt idx="129">
                  <c:v>-20.804557852867536</c:v>
                </c:pt>
                <c:pt idx="130">
                  <c:v>-21.717974085505723</c:v>
                </c:pt>
                <c:pt idx="131">
                  <c:v>-22.62577283931831</c:v>
                </c:pt>
                <c:pt idx="132">
                  <c:v>-23.52779026565577</c:v>
                </c:pt>
                <c:pt idx="133">
                  <c:v>-24.423861238989087</c:v>
                </c:pt>
                <c:pt idx="134">
                  <c:v>-25.313800780203074</c:v>
                </c:pt>
                <c:pt idx="135">
                  <c:v>-26.197458318201445</c:v>
                </c:pt>
                <c:pt idx="136">
                  <c:v>-27.074693635626165</c:v>
                </c:pt>
                <c:pt idx="137">
                  <c:v>-27.945360253490286</c:v>
                </c:pt>
                <c:pt idx="138">
                  <c:v>-28.809299859572278</c:v>
                </c:pt>
                <c:pt idx="139">
                  <c:v>-29.666387694322662</c:v>
                </c:pt>
                <c:pt idx="140">
                  <c:v>-30.516506973395785</c:v>
                </c:pt>
                <c:pt idx="141">
                  <c:v>-31.35953338468317</c:v>
                </c:pt>
                <c:pt idx="142">
                  <c:v>-32.195333846814066</c:v>
                </c:pt>
                <c:pt idx="143">
                  <c:v>-33.023807299804474</c:v>
                </c:pt>
                <c:pt idx="144">
                  <c:v>-33.844859928406066</c:v>
                </c:pt>
                <c:pt idx="145">
                  <c:v>-34.65839278339246</c:v>
                </c:pt>
                <c:pt idx="146">
                  <c:v>-35.4642921425394</c:v>
                </c:pt>
                <c:pt idx="147">
                  <c:v>-36.262478327813</c:v>
                </c:pt>
                <c:pt idx="148">
                  <c:v>-37.052879482885295</c:v>
                </c:pt>
                <c:pt idx="149">
                  <c:v>-37.83542458086103</c:v>
                </c:pt>
                <c:pt idx="150">
                  <c:v>-38.61001633359044</c:v>
                </c:pt>
                <c:pt idx="151">
                  <c:v>-39.37659099740719</c:v>
                </c:pt>
                <c:pt idx="152">
                  <c:v>-40.13509733192088</c:v>
                </c:pt>
                <c:pt idx="153">
                  <c:v>-40.88548973559585</c:v>
                </c:pt>
                <c:pt idx="154">
                  <c:v>-41.62761465260344</c:v>
                </c:pt>
                <c:pt idx="155">
                  <c:v>-42.36132404177813</c:v>
                </c:pt>
                <c:pt idx="156">
                  <c:v>-43.08657796896868</c:v>
                </c:pt>
                <c:pt idx="157">
                  <c:v>-43.8033419972613</c:v>
                </c:pt>
                <c:pt idx="158">
                  <c:v>-44.511585573316864</c:v>
                </c:pt>
                <c:pt idx="159">
                  <c:v>-45.211265268515966</c:v>
                </c:pt>
                <c:pt idx="160">
                  <c:v>-45.90235563917793</c:v>
                </c:pt>
                <c:pt idx="161">
                  <c:v>-46.5848420600716</c:v>
                </c:pt>
                <c:pt idx="162">
                  <c:v>-47.25871483361836</c:v>
                </c:pt>
                <c:pt idx="163">
                  <c:v>-47.92395401691423</c:v>
                </c:pt>
                <c:pt idx="164">
                  <c:v>-48.580400587222506</c:v>
                </c:pt>
                <c:pt idx="165">
                  <c:v>-49.228011890565185</c:v>
                </c:pt>
                <c:pt idx="166">
                  <c:v>-49.86679112149</c:v>
                </c:pt>
                <c:pt idx="167">
                  <c:v>-50.49674615958898</c:v>
                </c:pt>
                <c:pt idx="168">
                  <c:v>-51.117889435536476</c:v>
                </c:pt>
                <c:pt idx="169">
                  <c:v>-51.73023792288547</c:v>
                </c:pt>
                <c:pt idx="170">
                  <c:v>-52.333812844377505</c:v>
                </c:pt>
                <c:pt idx="171">
                  <c:v>-52.928639462123854</c:v>
                </c:pt>
                <c:pt idx="172">
                  <c:v>-53.45652772050085</c:v>
                </c:pt>
                <c:pt idx="173">
                  <c:v>-54.03481635907149</c:v>
                </c:pt>
                <c:pt idx="174">
                  <c:v>-54.60445205474026</c:v>
                </c:pt>
                <c:pt idx="175">
                  <c:v>-55.16547495849277</c:v>
                </c:pt>
                <c:pt idx="176">
                  <c:v>-55.71792861393816</c:v>
                </c:pt>
                <c:pt idx="177">
                  <c:v>-56.26185982732035</c:v>
                </c:pt>
              </c:numCache>
            </c:numRef>
          </c:yVal>
          <c:smooth val="1"/>
        </c:ser>
        <c:axId val="16485601"/>
        <c:axId val="14152682"/>
      </c:scatterChart>
      <c:valAx>
        <c:axId val="16485601"/>
        <c:scaling>
          <c:orientation val="minMax"/>
        </c:scaling>
        <c:axPos val="b"/>
        <c:title>
          <c:tx>
            <c:rich>
              <a:bodyPr vert="horz" rot="0" anchor="ctr"/>
              <a:lstStyle/>
              <a:p>
                <a:pPr algn="ctr">
                  <a:defRPr/>
                </a:pPr>
                <a:r>
                  <a:rPr lang="en-US" cap="none" sz="975" b="1" i="0" u="none" baseline="0">
                    <a:solidFill>
                      <a:srgbClr val="000000"/>
                    </a:solidFill>
                  </a:rPr>
                  <a:t>t, s</a:t>
                </a:r>
              </a:p>
            </c:rich>
          </c:tx>
          <c:layout>
            <c:manualLayout>
              <c:xMode val="factor"/>
              <c:yMode val="factor"/>
              <c:x val="0.044"/>
              <c:y val="0.133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152682"/>
        <c:crosses val="autoZero"/>
        <c:crossBetween val="midCat"/>
        <c:dispUnits/>
      </c:valAx>
      <c:valAx>
        <c:axId val="14152682"/>
        <c:scaling>
          <c:orientation val="minMax"/>
        </c:scaling>
        <c:axPos val="l"/>
        <c:title>
          <c:tx>
            <c:rich>
              <a:bodyPr vert="horz" rot="0" anchor="ctr"/>
              <a:lstStyle/>
              <a:p>
                <a:pPr algn="ctr">
                  <a:defRPr/>
                </a:pPr>
                <a:r>
                  <a:rPr lang="en-US" cap="none" sz="975" b="1" i="0" u="none" baseline="0">
                    <a:solidFill>
                      <a:srgbClr val="000000"/>
                    </a:solidFill>
                  </a:rPr>
                  <a:t>V, m/s</a:t>
                </a:r>
              </a:p>
            </c:rich>
          </c:tx>
          <c:layout>
            <c:manualLayout>
              <c:xMode val="factor"/>
              <c:yMode val="factor"/>
              <c:x val="0.02275"/>
              <c:y val="0.136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485601"/>
        <c:crosses val="autoZero"/>
        <c:crossBetween val="midCat"/>
        <c:dispUnits/>
      </c:valAx>
      <c:spPr>
        <a:solidFill>
          <a:srgbClr val="F2F2F2"/>
        </a:solidFill>
        <a:ln w="12700">
          <a:solidFill>
            <a:srgbClr val="808080"/>
          </a:solidFill>
        </a:ln>
      </c:spPr>
    </c:plotArea>
    <c:plotVisOnly val="1"/>
    <c:dispBlanksAs val="gap"/>
    <c:showDLblsOverMax val="0"/>
  </c:chart>
  <c:spPr>
    <a:solidFill>
      <a:srgbClr val="CCCC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ускорение / </a:t>
            </a:r>
            <a:r>
              <a:rPr lang="en-US" cap="none" sz="825" b="1" i="0" u="none" baseline="0">
                <a:solidFill>
                  <a:srgbClr val="000000"/>
                </a:solidFill>
              </a:rPr>
              <a:t>acceleration</a:t>
            </a:r>
            <a:r>
              <a:rPr lang="en-US" cap="none" sz="1100" b="1" i="0" u="none" baseline="0">
                <a:solidFill>
                  <a:srgbClr val="000000"/>
                </a:solidFill>
              </a:rPr>
              <a:t> </a:t>
            </a:r>
          </a:p>
        </c:rich>
      </c:tx>
      <c:layout>
        <c:manualLayout>
          <c:xMode val="factor"/>
          <c:yMode val="factor"/>
          <c:x val="0.06325"/>
          <c:y val="-0.025"/>
        </c:manualLayout>
      </c:layout>
      <c:spPr>
        <a:noFill/>
        <a:ln>
          <a:noFill/>
        </a:ln>
      </c:spPr>
    </c:title>
    <c:plotArea>
      <c:layout>
        <c:manualLayout>
          <c:xMode val="edge"/>
          <c:yMode val="edge"/>
          <c:x val="0"/>
          <c:y val="0.05725"/>
          <c:w val="0.94775"/>
          <c:h val="0.94275"/>
        </c:manualLayout>
      </c:layout>
      <c:scatterChart>
        <c:scatterStyle val="smoothMarker"/>
        <c:varyColors val="0"/>
        <c:ser>
          <c:idx val="0"/>
          <c:order val="0"/>
          <c:tx>
            <c:strRef>
              <c:f>CALCULATION!$AJ$1</c:f>
              <c:strCache>
                <c:ptCount val="1"/>
                <c:pt idx="0">
                  <c:v>a m/s/s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CALCULATION!$AI$2:$AI$179</c:f>
              <c:numCache>
                <c:ptCount val="178"/>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pt idx="51">
                  <c:v>5.1</c:v>
                </c:pt>
                <c:pt idx="52">
                  <c:v>5.2</c:v>
                </c:pt>
                <c:pt idx="53">
                  <c:v>5.3</c:v>
                </c:pt>
                <c:pt idx="54">
                  <c:v>5.4</c:v>
                </c:pt>
                <c:pt idx="55">
                  <c:v>5.5</c:v>
                </c:pt>
                <c:pt idx="56">
                  <c:v>5.6</c:v>
                </c:pt>
                <c:pt idx="57">
                  <c:v>5.7</c:v>
                </c:pt>
                <c:pt idx="58">
                  <c:v>5.8</c:v>
                </c:pt>
                <c:pt idx="59">
                  <c:v>5.9</c:v>
                </c:pt>
                <c:pt idx="60">
                  <c:v>5.999999999999995</c:v>
                </c:pt>
                <c:pt idx="61">
                  <c:v>6.099999999999994</c:v>
                </c:pt>
                <c:pt idx="62">
                  <c:v>6.199999999999994</c:v>
                </c:pt>
                <c:pt idx="63">
                  <c:v>6.299999999999994</c:v>
                </c:pt>
                <c:pt idx="64">
                  <c:v>6.399999999999993</c:v>
                </c:pt>
                <c:pt idx="65">
                  <c:v>6.499999999999993</c:v>
                </c:pt>
                <c:pt idx="66">
                  <c:v>6.5999999999999925</c:v>
                </c:pt>
                <c:pt idx="67">
                  <c:v>6.699999999999992</c:v>
                </c:pt>
                <c:pt idx="68">
                  <c:v>6.799999999999992</c:v>
                </c:pt>
                <c:pt idx="69">
                  <c:v>6.8999999999999915</c:v>
                </c:pt>
                <c:pt idx="70">
                  <c:v>6.999999999999991</c:v>
                </c:pt>
                <c:pt idx="71">
                  <c:v>7.099999999999991</c:v>
                </c:pt>
                <c:pt idx="72">
                  <c:v>7.19999999999999</c:v>
                </c:pt>
                <c:pt idx="73">
                  <c:v>7.29999999999999</c:v>
                </c:pt>
                <c:pt idx="74">
                  <c:v>7.30999999999999</c:v>
                </c:pt>
                <c:pt idx="75">
                  <c:v>7.409999999999988</c:v>
                </c:pt>
                <c:pt idx="76">
                  <c:v>7.509999999999986</c:v>
                </c:pt>
                <c:pt idx="77">
                  <c:v>7.6099999999999834</c:v>
                </c:pt>
                <c:pt idx="78">
                  <c:v>7.709999999999981</c:v>
                </c:pt>
                <c:pt idx="79">
                  <c:v>7.809999999999979</c:v>
                </c:pt>
                <c:pt idx="80">
                  <c:v>7.909999999999977</c:v>
                </c:pt>
                <c:pt idx="81">
                  <c:v>8.009999999999975</c:v>
                </c:pt>
                <c:pt idx="82">
                  <c:v>8.109999999999973</c:v>
                </c:pt>
                <c:pt idx="83">
                  <c:v>8.20999999999997</c:v>
                </c:pt>
                <c:pt idx="84">
                  <c:v>8.309999999999969</c:v>
                </c:pt>
                <c:pt idx="85">
                  <c:v>8.409999999999966</c:v>
                </c:pt>
                <c:pt idx="86">
                  <c:v>8.509999999999964</c:v>
                </c:pt>
                <c:pt idx="87">
                  <c:v>8.609999999999962</c:v>
                </c:pt>
                <c:pt idx="88">
                  <c:v>8.70999999999996</c:v>
                </c:pt>
                <c:pt idx="89">
                  <c:v>8.809999999999958</c:v>
                </c:pt>
                <c:pt idx="90">
                  <c:v>8.909999999999956</c:v>
                </c:pt>
                <c:pt idx="91">
                  <c:v>9.009999999999954</c:v>
                </c:pt>
                <c:pt idx="92">
                  <c:v>9.109999999999951</c:v>
                </c:pt>
                <c:pt idx="93">
                  <c:v>9.20999999999995</c:v>
                </c:pt>
                <c:pt idx="94">
                  <c:v>9.309999999999947</c:v>
                </c:pt>
                <c:pt idx="95">
                  <c:v>9.409999999999945</c:v>
                </c:pt>
                <c:pt idx="96">
                  <c:v>9.509999999999943</c:v>
                </c:pt>
                <c:pt idx="97">
                  <c:v>9.60999999999994</c:v>
                </c:pt>
                <c:pt idx="98">
                  <c:v>9.709999999999939</c:v>
                </c:pt>
                <c:pt idx="99">
                  <c:v>9.809999999999937</c:v>
                </c:pt>
                <c:pt idx="100">
                  <c:v>9.909999999999934</c:v>
                </c:pt>
                <c:pt idx="101">
                  <c:v>10.009999999999932</c:v>
                </c:pt>
                <c:pt idx="102">
                  <c:v>10.10999999999993</c:v>
                </c:pt>
                <c:pt idx="103">
                  <c:v>10.209999999999928</c:v>
                </c:pt>
                <c:pt idx="104">
                  <c:v>10.309999999999926</c:v>
                </c:pt>
                <c:pt idx="105">
                  <c:v>10.409999999999924</c:v>
                </c:pt>
                <c:pt idx="106">
                  <c:v>10.509999999999922</c:v>
                </c:pt>
                <c:pt idx="107">
                  <c:v>10.60999999999992</c:v>
                </c:pt>
                <c:pt idx="108">
                  <c:v>10.709999999999917</c:v>
                </c:pt>
                <c:pt idx="109">
                  <c:v>10.809999999999915</c:v>
                </c:pt>
                <c:pt idx="110">
                  <c:v>10.909999999999913</c:v>
                </c:pt>
                <c:pt idx="111">
                  <c:v>11.009999999999911</c:v>
                </c:pt>
                <c:pt idx="112">
                  <c:v>11.109999999999909</c:v>
                </c:pt>
                <c:pt idx="113">
                  <c:v>11.209999999999907</c:v>
                </c:pt>
                <c:pt idx="114">
                  <c:v>11.309999999999905</c:v>
                </c:pt>
                <c:pt idx="115">
                  <c:v>11.409999999999902</c:v>
                </c:pt>
                <c:pt idx="116">
                  <c:v>11.5099999999999</c:v>
                </c:pt>
                <c:pt idx="117">
                  <c:v>11.609999999999898</c:v>
                </c:pt>
                <c:pt idx="118">
                  <c:v>11.709999999999896</c:v>
                </c:pt>
                <c:pt idx="119">
                  <c:v>11.809999999999894</c:v>
                </c:pt>
                <c:pt idx="120">
                  <c:v>11.909999999999892</c:v>
                </c:pt>
                <c:pt idx="121">
                  <c:v>12.00999999999989</c:v>
                </c:pt>
                <c:pt idx="122">
                  <c:v>12.109999999999888</c:v>
                </c:pt>
                <c:pt idx="123">
                  <c:v>12.209999999999885</c:v>
                </c:pt>
                <c:pt idx="124">
                  <c:v>12.309999999999883</c:v>
                </c:pt>
                <c:pt idx="125">
                  <c:v>12.409999999999881</c:v>
                </c:pt>
                <c:pt idx="126">
                  <c:v>12.509999999999879</c:v>
                </c:pt>
                <c:pt idx="127">
                  <c:v>12.609999999999877</c:v>
                </c:pt>
                <c:pt idx="128">
                  <c:v>12.709999999999875</c:v>
                </c:pt>
                <c:pt idx="129">
                  <c:v>12.809999999999873</c:v>
                </c:pt>
                <c:pt idx="130">
                  <c:v>12.90999999999987</c:v>
                </c:pt>
                <c:pt idx="131">
                  <c:v>13.009999999999868</c:v>
                </c:pt>
                <c:pt idx="132">
                  <c:v>13.109999999999866</c:v>
                </c:pt>
                <c:pt idx="133">
                  <c:v>13.209999999999864</c:v>
                </c:pt>
                <c:pt idx="134">
                  <c:v>13.309999999999862</c:v>
                </c:pt>
                <c:pt idx="135">
                  <c:v>13.40999999999986</c:v>
                </c:pt>
                <c:pt idx="136">
                  <c:v>13.509999999999858</c:v>
                </c:pt>
                <c:pt idx="137">
                  <c:v>13.609999999999856</c:v>
                </c:pt>
                <c:pt idx="138">
                  <c:v>13.709999999999853</c:v>
                </c:pt>
                <c:pt idx="139">
                  <c:v>13.809999999999851</c:v>
                </c:pt>
                <c:pt idx="140">
                  <c:v>13.90999999999985</c:v>
                </c:pt>
                <c:pt idx="141">
                  <c:v>14.009999999999847</c:v>
                </c:pt>
                <c:pt idx="142">
                  <c:v>14.109999999999845</c:v>
                </c:pt>
                <c:pt idx="143">
                  <c:v>14.209999999999843</c:v>
                </c:pt>
                <c:pt idx="144">
                  <c:v>14.30999999999984</c:v>
                </c:pt>
                <c:pt idx="145">
                  <c:v>14.409999999999838</c:v>
                </c:pt>
                <c:pt idx="146">
                  <c:v>14.509999999999836</c:v>
                </c:pt>
                <c:pt idx="147">
                  <c:v>14.609999999999834</c:v>
                </c:pt>
                <c:pt idx="148">
                  <c:v>14.709999999999832</c:v>
                </c:pt>
                <c:pt idx="149">
                  <c:v>14.80999999999983</c:v>
                </c:pt>
                <c:pt idx="150">
                  <c:v>14.909999999999828</c:v>
                </c:pt>
                <c:pt idx="151">
                  <c:v>15.009999999999826</c:v>
                </c:pt>
                <c:pt idx="152">
                  <c:v>15.109999999999824</c:v>
                </c:pt>
                <c:pt idx="153">
                  <c:v>15.209999999999821</c:v>
                </c:pt>
                <c:pt idx="154">
                  <c:v>15.30999999999982</c:v>
                </c:pt>
                <c:pt idx="155">
                  <c:v>15.409999999999817</c:v>
                </c:pt>
                <c:pt idx="156">
                  <c:v>15.509999999999815</c:v>
                </c:pt>
                <c:pt idx="157">
                  <c:v>15.609999999999813</c:v>
                </c:pt>
                <c:pt idx="158">
                  <c:v>15.70999999999981</c:v>
                </c:pt>
                <c:pt idx="159">
                  <c:v>15.809999999999809</c:v>
                </c:pt>
                <c:pt idx="160">
                  <c:v>15.909999999999807</c:v>
                </c:pt>
                <c:pt idx="161">
                  <c:v>16.009999999999806</c:v>
                </c:pt>
                <c:pt idx="162">
                  <c:v>16.109999999999822</c:v>
                </c:pt>
                <c:pt idx="163">
                  <c:v>16.209999999999837</c:v>
                </c:pt>
                <c:pt idx="164">
                  <c:v>16.309999999999853</c:v>
                </c:pt>
                <c:pt idx="165">
                  <c:v>16.40999999999987</c:v>
                </c:pt>
                <c:pt idx="166">
                  <c:v>16.509999999999884</c:v>
                </c:pt>
                <c:pt idx="167">
                  <c:v>16.6099999999999</c:v>
                </c:pt>
                <c:pt idx="168">
                  <c:v>16.709999999999916</c:v>
                </c:pt>
                <c:pt idx="169">
                  <c:v>16.80999999999993</c:v>
                </c:pt>
                <c:pt idx="170">
                  <c:v>16.909999999999947</c:v>
                </c:pt>
                <c:pt idx="171">
                  <c:v>17.01</c:v>
                </c:pt>
                <c:pt idx="172">
                  <c:v>17.1</c:v>
                </c:pt>
                <c:pt idx="173">
                  <c:v>17.2</c:v>
                </c:pt>
                <c:pt idx="174">
                  <c:v>17.3</c:v>
                </c:pt>
                <c:pt idx="175">
                  <c:v>17.4</c:v>
                </c:pt>
                <c:pt idx="176">
                  <c:v>17.5</c:v>
                </c:pt>
                <c:pt idx="177">
                  <c:v>17.600000000000055</c:v>
                </c:pt>
              </c:numCache>
            </c:numRef>
          </c:xVal>
          <c:yVal>
            <c:numRef>
              <c:f>CALCULATION!$AJ$2:$AJ$179</c:f>
              <c:numCache>
                <c:ptCount val="178"/>
                <c:pt idx="0">
                  <c:v>0</c:v>
                </c:pt>
                <c:pt idx="1">
                  <c:v>-2.509431754370069</c:v>
                </c:pt>
                <c:pt idx="2">
                  <c:v>4.99900274383912</c:v>
                </c:pt>
                <c:pt idx="3">
                  <c:v>4.2150019946696515</c:v>
                </c:pt>
                <c:pt idx="4">
                  <c:v>3.3418832828506875</c:v>
                </c:pt>
                <c:pt idx="5">
                  <c:v>4.102073196927681</c:v>
                </c:pt>
                <c:pt idx="6">
                  <c:v>4.949196235016514</c:v>
                </c:pt>
                <c:pt idx="7">
                  <c:v>5.306641428851606</c:v>
                </c:pt>
                <c:pt idx="8">
                  <c:v>5.665533213456586</c:v>
                </c:pt>
                <c:pt idx="9">
                  <c:v>5.943386492242183</c:v>
                </c:pt>
                <c:pt idx="10">
                  <c:v>6.056613578583372</c:v>
                </c:pt>
                <c:pt idx="11">
                  <c:v>6.086644463935513</c:v>
                </c:pt>
                <c:pt idx="12">
                  <c:v>6.1495303756084185</c:v>
                </c:pt>
                <c:pt idx="13">
                  <c:v>6.34564594959015</c:v>
                </c:pt>
                <c:pt idx="14">
                  <c:v>6.509384505612263</c:v>
                </c:pt>
                <c:pt idx="15">
                  <c:v>6.539661782645195</c:v>
                </c:pt>
                <c:pt idx="16">
                  <c:v>6.565280810967222</c:v>
                </c:pt>
                <c:pt idx="17">
                  <c:v>6.588405961948645</c:v>
                </c:pt>
                <c:pt idx="18">
                  <c:v>6.609507813514452</c:v>
                </c:pt>
                <c:pt idx="19">
                  <c:v>6.6284315413708645</c:v>
                </c:pt>
                <c:pt idx="20">
                  <c:v>6.645021666620373</c:v>
                </c:pt>
                <c:pt idx="21">
                  <c:v>6.663534749308638</c:v>
                </c:pt>
                <c:pt idx="22">
                  <c:v>6.682708353945323</c:v>
                </c:pt>
                <c:pt idx="23">
                  <c:v>6.700881080890078</c:v>
                </c:pt>
                <c:pt idx="24">
                  <c:v>6.803508254057965</c:v>
                </c:pt>
                <c:pt idx="25">
                  <c:v>6.734351361244971</c:v>
                </c:pt>
                <c:pt idx="26">
                  <c:v>6.577240727036237</c:v>
                </c:pt>
                <c:pt idx="27">
                  <c:v>6.590962101771714</c:v>
                </c:pt>
                <c:pt idx="28">
                  <c:v>6.603707726259476</c:v>
                </c:pt>
                <c:pt idx="29">
                  <c:v>6.701950537007512</c:v>
                </c:pt>
                <c:pt idx="30">
                  <c:v>6.626321022300557</c:v>
                </c:pt>
                <c:pt idx="31">
                  <c:v>6.548724974846554</c:v>
                </c:pt>
                <c:pt idx="32">
                  <c:v>6.557473072331836</c:v>
                </c:pt>
                <c:pt idx="33">
                  <c:v>6.477555075119564</c:v>
                </c:pt>
                <c:pt idx="34">
                  <c:v>6.571703416241258</c:v>
                </c:pt>
                <c:pt idx="35">
                  <c:v>6.665294767623418</c:v>
                </c:pt>
                <c:pt idx="36">
                  <c:v>6.757797540642621</c:v>
                </c:pt>
                <c:pt idx="37">
                  <c:v>7.0257264799055275</c:v>
                </c:pt>
                <c:pt idx="38">
                  <c:v>7.204910216625491</c:v>
                </c:pt>
                <c:pt idx="39">
                  <c:v>7.205677885541347</c:v>
                </c:pt>
                <c:pt idx="40">
                  <c:v>7.205302974824009</c:v>
                </c:pt>
                <c:pt idx="41">
                  <c:v>7.38168981983691</c:v>
                </c:pt>
                <c:pt idx="42">
                  <c:v>7.735888816211928</c:v>
                </c:pt>
                <c:pt idx="43">
                  <c:v>8.089258316163498</c:v>
                </c:pt>
                <c:pt idx="44">
                  <c:v>8.26221551323274</c:v>
                </c:pt>
                <c:pt idx="45">
                  <c:v>8.973273576535265</c:v>
                </c:pt>
                <c:pt idx="46">
                  <c:v>9.685114865053281</c:v>
                </c:pt>
                <c:pt idx="47">
                  <c:v>9.760446197132255</c:v>
                </c:pt>
                <c:pt idx="48">
                  <c:v>9.924844335054306</c:v>
                </c:pt>
                <c:pt idx="49">
                  <c:v>10.08708186819125</c:v>
                </c:pt>
                <c:pt idx="50">
                  <c:v>10.15573930301019</c:v>
                </c:pt>
                <c:pt idx="51">
                  <c:v>10.221983231956102</c:v>
                </c:pt>
                <c:pt idx="52">
                  <c:v>10.286230532489304</c:v>
                </c:pt>
                <c:pt idx="53">
                  <c:v>10.25537907263956</c:v>
                </c:pt>
                <c:pt idx="54">
                  <c:v>10.129844281430726</c:v>
                </c:pt>
                <c:pt idx="55">
                  <c:v>10.001910892683009</c:v>
                </c:pt>
                <c:pt idx="56">
                  <c:v>9.87169695957244</c:v>
                </c:pt>
                <c:pt idx="57">
                  <c:v>9.552561251917439</c:v>
                </c:pt>
                <c:pt idx="58">
                  <c:v>8.950890508003514</c:v>
                </c:pt>
                <c:pt idx="59">
                  <c:v>7.9718919668067585</c:v>
                </c:pt>
                <c:pt idx="60">
                  <c:v>6.897578772649577</c:v>
                </c:pt>
                <c:pt idx="61">
                  <c:v>5.637155891178384</c:v>
                </c:pt>
                <c:pt idx="62">
                  <c:v>2.866966461807331</c:v>
                </c:pt>
                <c:pt idx="63">
                  <c:v>-0.648915023561651</c:v>
                </c:pt>
                <c:pt idx="64">
                  <c:v>-3.2854177069155566</c:v>
                </c:pt>
                <c:pt idx="65">
                  <c:v>-5.330168532774016</c:v>
                </c:pt>
                <c:pt idx="66">
                  <c:v>-7.35699973930854</c:v>
                </c:pt>
                <c:pt idx="67">
                  <c:v>-8.984685921355101</c:v>
                </c:pt>
                <c:pt idx="68">
                  <c:v>-9.645509890317573</c:v>
                </c:pt>
                <c:pt idx="69">
                  <c:v>-10.018596975956392</c:v>
                </c:pt>
                <c:pt idx="70">
                  <c:v>-10.294987039776458</c:v>
                </c:pt>
                <c:pt idx="71">
                  <c:v>-10.570973497298565</c:v>
                </c:pt>
                <c:pt idx="72">
                  <c:v>-10.84706176482179</c:v>
                </c:pt>
                <c:pt idx="73">
                  <c:v>-11.028059229986225</c:v>
                </c:pt>
                <c:pt idx="74">
                  <c:v>-11.495857867266595</c:v>
                </c:pt>
                <c:pt idx="75">
                  <c:v>-11.411126734667503</c:v>
                </c:pt>
                <c:pt idx="76">
                  <c:v>-11.309082030090853</c:v>
                </c:pt>
                <c:pt idx="77">
                  <c:v>-11.210901976038759</c:v>
                </c:pt>
                <c:pt idx="78">
                  <c:v>-11.116759290012887</c:v>
                </c:pt>
                <c:pt idx="79">
                  <c:v>-11.026555614014049</c:v>
                </c:pt>
                <c:pt idx="80">
                  <c:v>-10.939923016679494</c:v>
                </c:pt>
                <c:pt idx="81">
                  <c:v>-10.857001602126896</c:v>
                </c:pt>
                <c:pt idx="82">
                  <c:v>-10.777799286464743</c:v>
                </c:pt>
                <c:pt idx="83">
                  <c:v>-10.701919692374073</c:v>
                </c:pt>
                <c:pt idx="84">
                  <c:v>-10.629434358561536</c:v>
                </c:pt>
                <c:pt idx="85">
                  <c:v>-10.560533640830212</c:v>
                </c:pt>
                <c:pt idx="86">
                  <c:v>-10.494747462308244</c:v>
                </c:pt>
                <c:pt idx="87">
                  <c:v>-10.432049938498658</c:v>
                </c:pt>
                <c:pt idx="88">
                  <c:v>-10.372874552948348</c:v>
                </c:pt>
                <c:pt idx="89">
                  <c:v>-10.316646271325782</c:v>
                </c:pt>
                <c:pt idx="90">
                  <c:v>-10.263351068687426</c:v>
                </c:pt>
                <c:pt idx="91">
                  <c:v>-10.213303420441758</c:v>
                </c:pt>
                <c:pt idx="92">
                  <c:v>-10.166215467698521</c:v>
                </c:pt>
                <c:pt idx="93">
                  <c:v>-10.121939593813652</c:v>
                </c:pt>
                <c:pt idx="94">
                  <c:v>-10.080651054268996</c:v>
                </c:pt>
                <c:pt idx="95">
                  <c:v>-10.042403718435654</c:v>
                </c:pt>
                <c:pt idx="96">
                  <c:v>-10.006880878076492</c:v>
                </c:pt>
                <c:pt idx="97">
                  <c:v>-9.97411621099613</c:v>
                </c:pt>
                <c:pt idx="98">
                  <c:v>-9.936598453654666</c:v>
                </c:pt>
                <c:pt idx="99">
                  <c:v>-9.904779128618054</c:v>
                </c:pt>
                <c:pt idx="100">
                  <c:v>-9.878476652189997</c:v>
                </c:pt>
                <c:pt idx="101">
                  <c:v>-9.860735873280488</c:v>
                </c:pt>
                <c:pt idx="102">
                  <c:v>-9.847652750522402</c:v>
                </c:pt>
                <c:pt idx="103">
                  <c:v>-9.835522131299381</c:v>
                </c:pt>
                <c:pt idx="104">
                  <c:v>-9.82489911163526</c:v>
                </c:pt>
                <c:pt idx="105">
                  <c:v>-9.816437879015107</c:v>
                </c:pt>
                <c:pt idx="106">
                  <c:v>-9.810207556331061</c:v>
                </c:pt>
                <c:pt idx="107">
                  <c:v>-9.806952340273757</c:v>
                </c:pt>
                <c:pt idx="108">
                  <c:v>-9.805938442036387</c:v>
                </c:pt>
                <c:pt idx="109">
                  <c:v>-9.801986564164094</c:v>
                </c:pt>
                <c:pt idx="110">
                  <c:v>-9.79523000133323</c:v>
                </c:pt>
                <c:pt idx="111">
                  <c:v>-9.786356529934725</c:v>
                </c:pt>
                <c:pt idx="112">
                  <c:v>-9.775411499558993</c:v>
                </c:pt>
                <c:pt idx="113">
                  <c:v>-9.763142047325319</c:v>
                </c:pt>
                <c:pt idx="114">
                  <c:v>-9.75007038058073</c:v>
                </c:pt>
                <c:pt idx="115">
                  <c:v>-9.730653985721673</c:v>
                </c:pt>
                <c:pt idx="116">
                  <c:v>-9.703974121142709</c:v>
                </c:pt>
                <c:pt idx="117">
                  <c:v>-9.672101898216466</c:v>
                </c:pt>
                <c:pt idx="118">
                  <c:v>-9.636026786894782</c:v>
                </c:pt>
                <c:pt idx="119">
                  <c:v>-9.60426594426271</c:v>
                </c:pt>
                <c:pt idx="120">
                  <c:v>-9.570188963680964</c:v>
                </c:pt>
                <c:pt idx="121">
                  <c:v>-9.533891619643015</c:v>
                </c:pt>
                <c:pt idx="122">
                  <c:v>-9.495173714798625</c:v>
                </c:pt>
                <c:pt idx="123">
                  <c:v>-9.454117085478465</c:v>
                </c:pt>
                <c:pt idx="124">
                  <c:v>-9.410986019125799</c:v>
                </c:pt>
                <c:pt idx="125">
                  <c:v>-9.365866446279465</c:v>
                </c:pt>
                <c:pt idx="126">
                  <c:v>-9.318340895863757</c:v>
                </c:pt>
                <c:pt idx="127">
                  <c:v>-9.26889126255709</c:v>
                </c:pt>
                <c:pt idx="128">
                  <c:v>-9.217602521292033</c:v>
                </c:pt>
                <c:pt idx="129">
                  <c:v>-9.164404921860031</c:v>
                </c:pt>
                <c:pt idx="130">
                  <c:v>-9.109160613459942</c:v>
                </c:pt>
                <c:pt idx="131">
                  <c:v>-9.05223595610507</c:v>
                </c:pt>
                <c:pt idx="132">
                  <c:v>-8.993707014920433</c:v>
                </c:pt>
                <c:pt idx="133">
                  <c:v>-8.933384894774369</c:v>
                </c:pt>
                <c:pt idx="134">
                  <c:v>-8.871364046249314</c:v>
                </c:pt>
                <c:pt idx="135">
                  <c:v>-8.807901064374274</c:v>
                </c:pt>
                <c:pt idx="136">
                  <c:v>-8.743068515289876</c:v>
                </c:pt>
                <c:pt idx="137">
                  <c:v>-8.676610508426336</c:v>
                </c:pt>
                <c:pt idx="138">
                  <c:v>-8.608761772836301</c:v>
                </c:pt>
                <c:pt idx="139">
                  <c:v>-8.539707135410996</c:v>
                </c:pt>
                <c:pt idx="140">
                  <c:v>-8.469515671387063</c:v>
                </c:pt>
                <c:pt idx="141">
                  <c:v>-8.397922405655722</c:v>
                </c:pt>
                <c:pt idx="142">
                  <c:v>-8.325193542101745</c:v>
                </c:pt>
                <c:pt idx="143">
                  <c:v>-8.251490503940591</c:v>
                </c:pt>
                <c:pt idx="144">
                  <c:v>-8.176878635916099</c:v>
                </c:pt>
                <c:pt idx="145">
                  <c:v>-8.101121013905106</c:v>
                </c:pt>
                <c:pt idx="146">
                  <c:v>-8.024408190620662</c:v>
                </c:pt>
                <c:pt idx="147">
                  <c:v>-7.946942985612418</c:v>
                </c:pt>
                <c:pt idx="148">
                  <c:v>-7.868786715411144</c:v>
                </c:pt>
                <c:pt idx="149">
                  <c:v>-7.789797109666178</c:v>
                </c:pt>
                <c:pt idx="150">
                  <c:v>-7.709930126046415</c:v>
                </c:pt>
                <c:pt idx="151">
                  <c:v>-7.629519241888115</c:v>
                </c:pt>
                <c:pt idx="152">
                  <c:v>-7.548621537170716</c:v>
                </c:pt>
                <c:pt idx="153">
                  <c:v>-7.467292829296714</c:v>
                </c:pt>
                <c:pt idx="154">
                  <c:v>-7.3834500101084615</c:v>
                </c:pt>
                <c:pt idx="155">
                  <c:v>-7.2991058575160555</c:v>
                </c:pt>
                <c:pt idx="156">
                  <c:v>-7.214387292353306</c:v>
                </c:pt>
                <c:pt idx="157">
                  <c:v>-7.1293487622631995</c:v>
                </c:pt>
                <c:pt idx="158">
                  <c:v>-7.0439669112946905</c:v>
                </c:pt>
                <c:pt idx="159">
                  <c:v>-6.958173461294094</c:v>
                </c:pt>
                <c:pt idx="160">
                  <c:v>-6.8722061595105775</c:v>
                </c:pt>
                <c:pt idx="161">
                  <c:v>-6.786114994024018</c:v>
                </c:pt>
                <c:pt idx="162">
                  <c:v>-6.699948655612463</c:v>
                </c:pt>
                <c:pt idx="163">
                  <c:v>-6.613057667196367</c:v>
                </c:pt>
                <c:pt idx="164">
                  <c:v>-6.524705860537258</c:v>
                </c:pt>
                <c:pt idx="165">
                  <c:v>-6.436359720760448</c:v>
                </c:pt>
                <c:pt idx="166">
                  <c:v>-6.348066829064306</c:v>
                </c:pt>
                <c:pt idx="167">
                  <c:v>-6.259873434581515</c:v>
                </c:pt>
                <c:pt idx="168">
                  <c:v>-6.1718244764983705</c:v>
                </c:pt>
                <c:pt idx="169">
                  <c:v>-6.0839656821975066</c:v>
                </c:pt>
                <c:pt idx="170">
                  <c:v>-5.996336986907965</c:v>
                </c:pt>
                <c:pt idx="171">
                  <c:v>-5.908979129753279</c:v>
                </c:pt>
                <c:pt idx="172">
                  <c:v>-5.830621164083068</c:v>
                </c:pt>
                <c:pt idx="173">
                  <c:v>-5.743885101186501</c:v>
                </c:pt>
                <c:pt idx="174">
                  <c:v>-5.657530318960957</c:v>
                </c:pt>
                <c:pt idx="175">
                  <c:v>-5.571593007300576</c:v>
                </c:pt>
                <c:pt idx="176">
                  <c:v>-5.486105807687195</c:v>
                </c:pt>
                <c:pt idx="177">
                  <c:v>-5.401101147139264</c:v>
                </c:pt>
              </c:numCache>
            </c:numRef>
          </c:yVal>
          <c:smooth val="1"/>
        </c:ser>
        <c:axId val="60265275"/>
        <c:axId val="5516564"/>
      </c:scatterChart>
      <c:valAx>
        <c:axId val="60265275"/>
        <c:scaling>
          <c:orientation val="minMax"/>
        </c:scaling>
        <c:axPos val="b"/>
        <c:title>
          <c:tx>
            <c:rich>
              <a:bodyPr vert="horz" rot="0" anchor="ctr"/>
              <a:lstStyle/>
              <a:p>
                <a:pPr algn="ctr">
                  <a:defRPr/>
                </a:pPr>
                <a:r>
                  <a:rPr lang="en-US" cap="none" sz="900" b="1" i="0" u="none" baseline="0">
                    <a:solidFill>
                      <a:srgbClr val="000000"/>
                    </a:solidFill>
                  </a:rPr>
                  <a:t>t, s</a:t>
                </a:r>
              </a:p>
            </c:rich>
          </c:tx>
          <c:layout>
            <c:manualLayout>
              <c:xMode val="factor"/>
              <c:yMode val="factor"/>
              <c:x val="0.031"/>
              <c:y val="0.13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16564"/>
        <c:crosses val="autoZero"/>
        <c:crossBetween val="midCat"/>
        <c:dispUnits/>
      </c:valAx>
      <c:valAx>
        <c:axId val="5516564"/>
        <c:scaling>
          <c:orientation val="minMax"/>
        </c:scaling>
        <c:axPos val="l"/>
        <c:title>
          <c:tx>
            <c:rich>
              <a:bodyPr vert="horz" rot="0" anchor="ctr"/>
              <a:lstStyle/>
              <a:p>
                <a:pPr algn="ctr">
                  <a:defRPr/>
                </a:pPr>
                <a:r>
                  <a:rPr lang="en-US" cap="none" sz="900" b="1" i="0" u="none" baseline="0">
                    <a:solidFill>
                      <a:srgbClr val="000000"/>
                    </a:solidFill>
                  </a:rPr>
                  <a:t>a, m/s/s</a:t>
                </a:r>
              </a:p>
            </c:rich>
          </c:tx>
          <c:layout>
            <c:manualLayout>
              <c:xMode val="factor"/>
              <c:yMode val="factor"/>
              <c:x val="0.02625"/>
              <c:y val="0.14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265275"/>
        <c:crosses val="autoZero"/>
        <c:crossBetween val="midCat"/>
        <c:dispUnits/>
      </c:valAx>
      <c:spPr>
        <a:solidFill>
          <a:srgbClr val="F2F2F2"/>
        </a:solidFill>
        <a:ln w="12700">
          <a:solidFill>
            <a:srgbClr val="808080"/>
          </a:solidFill>
        </a:ln>
      </c:spPr>
    </c:plotArea>
    <c:plotVisOnly val="1"/>
    <c:dispBlanksAs val="gap"/>
    <c:showDLblsOverMax val="0"/>
  </c:chart>
  <c:spPr>
    <a:solidFill>
      <a:srgbClr val="CCCC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14025"/>
          <c:w val="0.96525"/>
          <c:h val="0.76725"/>
        </c:manualLayout>
      </c:layout>
      <c:scatterChart>
        <c:scatterStyle val="lineMarker"/>
        <c:varyColors val="0"/>
        <c:ser>
          <c:idx val="0"/>
          <c:order val="0"/>
          <c:tx>
            <c:strRef>
              <c:f>'Cx'!$B$1</c:f>
              <c:strCache>
                <c:ptCount val="1"/>
                <c:pt idx="0">
                  <c:v>Cx - Rocket  (С неработающим мотором / Unpowered)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'Cx'!$A$2:$A$301</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xVal>
          <c:yVal>
            <c:numRef>
              <c:f>'Cx'!$B$2:$B$301</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ser>
          <c:idx val="1"/>
          <c:order val="1"/>
          <c:tx>
            <c:strRef>
              <c:f>'Cx'!$C$1</c:f>
              <c:strCache>
                <c:ptCount val="1"/>
                <c:pt idx="0">
                  <c:v>Cx - Rocket (С работающим мотором / Powered)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'Cx'!$A$2:$A$301</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xVal>
          <c:yVal>
            <c:numRef>
              <c:f>'Cx'!$C$2:$C$301</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axId val="49649077"/>
        <c:axId val="44188510"/>
      </c:scatterChart>
      <c:valAx>
        <c:axId val="49649077"/>
        <c:scaling>
          <c:orientation val="minMax"/>
        </c:scaling>
        <c:axPos val="b"/>
        <c:title>
          <c:tx>
            <c:rich>
              <a:bodyPr vert="horz" rot="0" anchor="ctr"/>
              <a:lstStyle/>
              <a:p>
                <a:pPr algn="ctr">
                  <a:defRPr/>
                </a:pPr>
                <a:r>
                  <a:rPr lang="en-US" cap="none" sz="1000" b="1" i="0" u="none" baseline="0">
                    <a:solidFill>
                      <a:srgbClr val="000000"/>
                    </a:solidFill>
                  </a:rPr>
                  <a:t>Mach</a:t>
                </a:r>
              </a:p>
            </c:rich>
          </c:tx>
          <c:layout>
            <c:manualLayout>
              <c:xMode val="factor"/>
              <c:yMode val="factor"/>
              <c:x val="-0.0055"/>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88510"/>
        <c:crosses val="autoZero"/>
        <c:crossBetween val="midCat"/>
        <c:dispUnits/>
      </c:valAx>
      <c:valAx>
        <c:axId val="441885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649077"/>
        <c:crosses val="autoZero"/>
        <c:crossBetween val="midCat"/>
        <c:dispUnits/>
      </c:valAx>
      <c:spPr>
        <a:solidFill>
          <a:srgbClr val="F2F2F2"/>
        </a:solidFill>
        <a:ln w="3175">
          <a:noFill/>
        </a:ln>
      </c:spPr>
    </c:plotArea>
    <c:legend>
      <c:legendPos val="r"/>
      <c:layout>
        <c:manualLayout>
          <c:xMode val="edge"/>
          <c:yMode val="edge"/>
          <c:x val="0.186"/>
          <c:y val="0.0085"/>
          <c:w val="0.628"/>
          <c:h val="0.14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57150</xdr:rowOff>
    </xdr:from>
    <xdr:to>
      <xdr:col>11</xdr:col>
      <xdr:colOff>0</xdr:colOff>
      <xdr:row>25</xdr:row>
      <xdr:rowOff>104775</xdr:rowOff>
    </xdr:to>
    <xdr:graphicFrame>
      <xdr:nvGraphicFramePr>
        <xdr:cNvPr id="1" name="Диаграмма 1"/>
        <xdr:cNvGraphicFramePr/>
      </xdr:nvGraphicFramePr>
      <xdr:xfrm>
        <a:off x="1438275" y="1362075"/>
        <a:ext cx="4286250" cy="2962275"/>
      </xdr:xfrm>
      <a:graphic>
        <a:graphicData uri="http://schemas.openxmlformats.org/drawingml/2006/chart">
          <c:chart xmlns:c="http://schemas.openxmlformats.org/drawingml/2006/chart" r:id="rId1"/>
        </a:graphicData>
      </a:graphic>
    </xdr:graphicFrame>
    <xdr:clientData/>
  </xdr:twoCellAnchor>
  <xdr:twoCellAnchor>
    <xdr:from>
      <xdr:col>12</xdr:col>
      <xdr:colOff>38100</xdr:colOff>
      <xdr:row>40</xdr:row>
      <xdr:rowOff>85725</xdr:rowOff>
    </xdr:from>
    <xdr:to>
      <xdr:col>17</xdr:col>
      <xdr:colOff>19050</xdr:colOff>
      <xdr:row>57</xdr:row>
      <xdr:rowOff>28575</xdr:rowOff>
    </xdr:to>
    <xdr:graphicFrame>
      <xdr:nvGraphicFramePr>
        <xdr:cNvPr id="2" name="Диаграмма 1"/>
        <xdr:cNvGraphicFramePr/>
      </xdr:nvGraphicFramePr>
      <xdr:xfrm>
        <a:off x="5810250" y="6734175"/>
        <a:ext cx="4162425" cy="2695575"/>
      </xdr:xfrm>
      <a:graphic>
        <a:graphicData uri="http://schemas.openxmlformats.org/drawingml/2006/chart">
          <c:chart xmlns:c="http://schemas.openxmlformats.org/drawingml/2006/chart" r:id="rId2"/>
        </a:graphicData>
      </a:graphic>
    </xdr:graphicFrame>
    <xdr:clientData/>
  </xdr:twoCellAnchor>
  <xdr:twoCellAnchor>
    <xdr:from>
      <xdr:col>18</xdr:col>
      <xdr:colOff>47625</xdr:colOff>
      <xdr:row>0</xdr:row>
      <xdr:rowOff>57150</xdr:rowOff>
    </xdr:from>
    <xdr:to>
      <xdr:col>27</xdr:col>
      <xdr:colOff>400050</xdr:colOff>
      <xdr:row>27</xdr:row>
      <xdr:rowOff>76200</xdr:rowOff>
    </xdr:to>
    <xdr:graphicFrame>
      <xdr:nvGraphicFramePr>
        <xdr:cNvPr id="3" name="Chart 1"/>
        <xdr:cNvGraphicFramePr/>
      </xdr:nvGraphicFramePr>
      <xdr:xfrm>
        <a:off x="10039350" y="57150"/>
        <a:ext cx="5057775" cy="4562475"/>
      </xdr:xfrm>
      <a:graphic>
        <a:graphicData uri="http://schemas.openxmlformats.org/drawingml/2006/chart">
          <c:chart xmlns:c="http://schemas.openxmlformats.org/drawingml/2006/chart" r:id="rId3"/>
        </a:graphicData>
      </a:graphic>
    </xdr:graphicFrame>
    <xdr:clientData/>
  </xdr:twoCellAnchor>
  <xdr:twoCellAnchor>
    <xdr:from>
      <xdr:col>18</xdr:col>
      <xdr:colOff>47625</xdr:colOff>
      <xdr:row>27</xdr:row>
      <xdr:rowOff>123825</xdr:rowOff>
    </xdr:from>
    <xdr:to>
      <xdr:col>27</xdr:col>
      <xdr:colOff>400050</xdr:colOff>
      <xdr:row>43</xdr:row>
      <xdr:rowOff>9525</xdr:rowOff>
    </xdr:to>
    <xdr:graphicFrame>
      <xdr:nvGraphicFramePr>
        <xdr:cNvPr id="4" name="Chart 2"/>
        <xdr:cNvGraphicFramePr/>
      </xdr:nvGraphicFramePr>
      <xdr:xfrm>
        <a:off x="10039350" y="4667250"/>
        <a:ext cx="5057775" cy="2476500"/>
      </xdr:xfrm>
      <a:graphic>
        <a:graphicData uri="http://schemas.openxmlformats.org/drawingml/2006/chart">
          <c:chart xmlns:c="http://schemas.openxmlformats.org/drawingml/2006/chart" r:id="rId4"/>
        </a:graphicData>
      </a:graphic>
    </xdr:graphicFrame>
    <xdr:clientData/>
  </xdr:twoCellAnchor>
  <xdr:twoCellAnchor>
    <xdr:from>
      <xdr:col>18</xdr:col>
      <xdr:colOff>47625</xdr:colOff>
      <xdr:row>43</xdr:row>
      <xdr:rowOff>57150</xdr:rowOff>
    </xdr:from>
    <xdr:to>
      <xdr:col>27</xdr:col>
      <xdr:colOff>400050</xdr:colOff>
      <xdr:row>58</xdr:row>
      <xdr:rowOff>0</xdr:rowOff>
    </xdr:to>
    <xdr:graphicFrame>
      <xdr:nvGraphicFramePr>
        <xdr:cNvPr id="5" name="Chart 3"/>
        <xdr:cNvGraphicFramePr/>
      </xdr:nvGraphicFramePr>
      <xdr:xfrm>
        <a:off x="10039350" y="7191375"/>
        <a:ext cx="5057775" cy="23717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3</xdr:row>
      <xdr:rowOff>47625</xdr:rowOff>
    </xdr:from>
    <xdr:to>
      <xdr:col>10</xdr:col>
      <xdr:colOff>819150</xdr:colOff>
      <xdr:row>27</xdr:row>
      <xdr:rowOff>104775</xdr:rowOff>
    </xdr:to>
    <xdr:graphicFrame>
      <xdr:nvGraphicFramePr>
        <xdr:cNvPr id="1" name="Диаграмма 1"/>
        <xdr:cNvGraphicFramePr/>
      </xdr:nvGraphicFramePr>
      <xdr:xfrm>
        <a:off x="2705100" y="1066800"/>
        <a:ext cx="592455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ocki-ars.rocketworkshop.net/" TargetMode="External" /><Relationship Id="rId2" Type="http://schemas.openxmlformats.org/officeDocument/2006/relationships/hyperlink" Target="http://kia-soft.narod.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4"/>
  <sheetViews>
    <sheetView showGridLines="0" zoomScalePageLayoutView="0" workbookViewId="0" topLeftCell="A1">
      <selection activeCell="A1" sqref="A1"/>
    </sheetView>
  </sheetViews>
  <sheetFormatPr defaultColWidth="9.140625" defaultRowHeight="11.25" customHeight="1"/>
  <cols>
    <col min="1" max="7" width="9.140625" style="48" customWidth="1"/>
    <col min="8" max="8" width="6.8515625" style="48" customWidth="1"/>
    <col min="9" max="13" width="9.140625" style="48" customWidth="1"/>
    <col min="14" max="14" width="10.421875" style="48" customWidth="1"/>
    <col min="15" max="16384" width="9.140625" style="48" customWidth="1"/>
  </cols>
  <sheetData>
    <row r="1" spans="1:14" ht="31.5" customHeight="1">
      <c r="A1" s="78" t="s">
        <v>35</v>
      </c>
      <c r="C1" s="120"/>
      <c r="D1" s="120" t="s">
        <v>41</v>
      </c>
      <c r="E1" s="121"/>
      <c r="F1" s="120"/>
      <c r="G1" s="120"/>
      <c r="H1" s="121" t="s">
        <v>42</v>
      </c>
      <c r="I1" s="120"/>
      <c r="J1" s="120"/>
      <c r="K1" s="121"/>
      <c r="L1" s="120" t="s">
        <v>43</v>
      </c>
      <c r="M1" s="120"/>
      <c r="N1" s="83"/>
    </row>
    <row r="2" spans="11:14" ht="11.25" customHeight="1">
      <c r="K2" s="84" t="s">
        <v>44</v>
      </c>
      <c r="L2" s="187" t="s">
        <v>136</v>
      </c>
      <c r="M2" s="187"/>
      <c r="N2" s="85" t="s">
        <v>45</v>
      </c>
    </row>
    <row r="3" spans="2:14" s="53" customFormat="1" ht="6" customHeight="1">
      <c r="B3" s="190"/>
      <c r="C3" s="190"/>
      <c r="D3" s="190"/>
      <c r="E3" s="190"/>
      <c r="F3" s="190"/>
      <c r="G3" s="190"/>
      <c r="I3" s="190"/>
      <c r="J3" s="190"/>
      <c r="K3" s="190"/>
      <c r="L3" s="190"/>
      <c r="M3" s="190"/>
      <c r="N3" s="190"/>
    </row>
    <row r="4" spans="2:14" ht="11.25" customHeight="1">
      <c r="B4" s="188" t="s">
        <v>50</v>
      </c>
      <c r="C4" s="188"/>
      <c r="D4" s="188"/>
      <c r="E4" s="188"/>
      <c r="F4" s="188"/>
      <c r="G4" s="188"/>
      <c r="H4" s="191" t="s">
        <v>51</v>
      </c>
      <c r="I4" s="189" t="s">
        <v>36</v>
      </c>
      <c r="J4" s="189"/>
      <c r="K4" s="189"/>
      <c r="L4" s="189"/>
      <c r="M4" s="189"/>
      <c r="N4" s="189"/>
    </row>
    <row r="5" spans="2:14" ht="11.25" customHeight="1">
      <c r="B5" s="188"/>
      <c r="C5" s="188"/>
      <c r="D5" s="188"/>
      <c r="E5" s="188"/>
      <c r="F5" s="188"/>
      <c r="G5" s="188"/>
      <c r="H5" s="192"/>
      <c r="I5" s="189"/>
      <c r="J5" s="189"/>
      <c r="K5" s="189"/>
      <c r="L5" s="189"/>
      <c r="M5" s="189"/>
      <c r="N5" s="189"/>
    </row>
    <row r="6" spans="2:14" ht="11.25" customHeight="1">
      <c r="B6" s="188"/>
      <c r="C6" s="188"/>
      <c r="D6" s="188"/>
      <c r="E6" s="188"/>
      <c r="F6" s="188"/>
      <c r="G6" s="188"/>
      <c r="H6" s="192"/>
      <c r="I6" s="189"/>
      <c r="J6" s="189"/>
      <c r="K6" s="189"/>
      <c r="L6" s="189"/>
      <c r="M6" s="189"/>
      <c r="N6" s="189"/>
    </row>
    <row r="7" spans="2:14" ht="11.25" customHeight="1">
      <c r="B7" s="188"/>
      <c r="C7" s="188"/>
      <c r="D7" s="188"/>
      <c r="E7" s="188"/>
      <c r="F7" s="188"/>
      <c r="G7" s="188"/>
      <c r="H7" s="192"/>
      <c r="I7" s="189"/>
      <c r="J7" s="189"/>
      <c r="K7" s="189"/>
      <c r="L7" s="189"/>
      <c r="M7" s="189"/>
      <c r="N7" s="189"/>
    </row>
    <row r="8" spans="2:14" ht="11.25" customHeight="1">
      <c r="B8" s="188"/>
      <c r="C8" s="188"/>
      <c r="D8" s="188"/>
      <c r="E8" s="188"/>
      <c r="F8" s="188"/>
      <c r="G8" s="188"/>
      <c r="H8" s="192"/>
      <c r="I8" s="189"/>
      <c r="J8" s="189"/>
      <c r="K8" s="189"/>
      <c r="L8" s="189"/>
      <c r="M8" s="189"/>
      <c r="N8" s="189"/>
    </row>
    <row r="9" spans="2:14" ht="11.25" customHeight="1">
      <c r="B9" s="188"/>
      <c r="C9" s="188"/>
      <c r="D9" s="188"/>
      <c r="E9" s="188"/>
      <c r="F9" s="188"/>
      <c r="G9" s="188"/>
      <c r="H9" s="192"/>
      <c r="I9" s="189"/>
      <c r="J9" s="189"/>
      <c r="K9" s="189"/>
      <c r="L9" s="189"/>
      <c r="M9" s="189"/>
      <c r="N9" s="189"/>
    </row>
    <row r="10" spans="2:14" ht="15" customHeight="1">
      <c r="B10" s="188"/>
      <c r="C10" s="188"/>
      <c r="D10" s="188"/>
      <c r="E10" s="188"/>
      <c r="F10" s="188"/>
      <c r="G10" s="188"/>
      <c r="H10" s="192"/>
      <c r="I10" s="189"/>
      <c r="J10" s="189"/>
      <c r="K10" s="189"/>
      <c r="L10" s="189"/>
      <c r="M10" s="189"/>
      <c r="N10" s="189"/>
    </row>
    <row r="11" spans="2:14" ht="11.25" customHeight="1">
      <c r="B11" s="188" t="s">
        <v>38</v>
      </c>
      <c r="C11" s="188"/>
      <c r="D11" s="188"/>
      <c r="E11" s="188"/>
      <c r="F11" s="188"/>
      <c r="G11" s="188"/>
      <c r="H11" s="192"/>
      <c r="I11" s="189" t="s">
        <v>37</v>
      </c>
      <c r="J11" s="189"/>
      <c r="K11" s="189"/>
      <c r="L11" s="189"/>
      <c r="M11" s="189"/>
      <c r="N11" s="189"/>
    </row>
    <row r="12" spans="2:14" ht="11.25" customHeight="1">
      <c r="B12" s="188"/>
      <c r="C12" s="188"/>
      <c r="D12" s="188"/>
      <c r="E12" s="188"/>
      <c r="F12" s="188"/>
      <c r="G12" s="188"/>
      <c r="H12" s="192"/>
      <c r="I12" s="189"/>
      <c r="J12" s="189"/>
      <c r="K12" s="189"/>
      <c r="L12" s="189"/>
      <c r="M12" s="189"/>
      <c r="N12" s="189"/>
    </row>
    <row r="13" spans="2:14" ht="11.25" customHeight="1">
      <c r="B13" s="188"/>
      <c r="C13" s="188"/>
      <c r="D13" s="188"/>
      <c r="E13" s="188"/>
      <c r="F13" s="188"/>
      <c r="G13" s="188"/>
      <c r="H13" s="192"/>
      <c r="I13" s="189"/>
      <c r="J13" s="189"/>
      <c r="K13" s="189"/>
      <c r="L13" s="189"/>
      <c r="M13" s="189"/>
      <c r="N13" s="189"/>
    </row>
    <row r="14" spans="2:14" ht="11.25" customHeight="1">
      <c r="B14" s="188"/>
      <c r="C14" s="188"/>
      <c r="D14" s="188"/>
      <c r="E14" s="188"/>
      <c r="F14" s="188"/>
      <c r="G14" s="188"/>
      <c r="H14" s="192"/>
      <c r="I14" s="189"/>
      <c r="J14" s="189"/>
      <c r="K14" s="189"/>
      <c r="L14" s="189"/>
      <c r="M14" s="189"/>
      <c r="N14" s="189"/>
    </row>
    <row r="15" spans="2:14" ht="11.25" customHeight="1">
      <c r="B15" s="188"/>
      <c r="C15" s="188"/>
      <c r="D15" s="188"/>
      <c r="E15" s="188"/>
      <c r="F15" s="188"/>
      <c r="G15" s="188"/>
      <c r="H15" s="192"/>
      <c r="I15" s="189"/>
      <c r="J15" s="189"/>
      <c r="K15" s="189"/>
      <c r="L15" s="189"/>
      <c r="M15" s="189"/>
      <c r="N15" s="189"/>
    </row>
    <row r="16" spans="2:14" ht="11.25" customHeight="1">
      <c r="B16" s="188"/>
      <c r="C16" s="188"/>
      <c r="D16" s="188"/>
      <c r="E16" s="188"/>
      <c r="F16" s="188"/>
      <c r="G16" s="188"/>
      <c r="H16" s="192"/>
      <c r="I16" s="189"/>
      <c r="J16" s="189"/>
      <c r="K16" s="189"/>
      <c r="L16" s="189"/>
      <c r="M16" s="189"/>
      <c r="N16" s="189"/>
    </row>
    <row r="17" spans="2:14" ht="49.5" customHeight="1">
      <c r="B17" s="188"/>
      <c r="C17" s="188"/>
      <c r="D17" s="188"/>
      <c r="E17" s="188"/>
      <c r="F17" s="188"/>
      <c r="G17" s="188"/>
      <c r="H17" s="192"/>
      <c r="I17" s="189"/>
      <c r="J17" s="189"/>
      <c r="K17" s="189"/>
      <c r="L17" s="189"/>
      <c r="M17" s="189"/>
      <c r="N17" s="189"/>
    </row>
    <row r="18" spans="2:14" ht="11.25" customHeight="1">
      <c r="B18" s="189" t="s">
        <v>33</v>
      </c>
      <c r="C18" s="189"/>
      <c r="D18" s="189"/>
      <c r="E18" s="189"/>
      <c r="F18" s="189"/>
      <c r="G18" s="189"/>
      <c r="H18" s="192"/>
      <c r="I18" s="189" t="s">
        <v>34</v>
      </c>
      <c r="J18" s="189"/>
      <c r="K18" s="189"/>
      <c r="L18" s="189"/>
      <c r="M18" s="189"/>
      <c r="N18" s="189"/>
    </row>
    <row r="19" spans="2:14" ht="11.25" customHeight="1">
      <c r="B19" s="189"/>
      <c r="C19" s="189"/>
      <c r="D19" s="189"/>
      <c r="E19" s="189"/>
      <c r="F19" s="189"/>
      <c r="G19" s="189"/>
      <c r="H19" s="192"/>
      <c r="I19" s="189"/>
      <c r="J19" s="189"/>
      <c r="K19" s="189"/>
      <c r="L19" s="189"/>
      <c r="M19" s="189"/>
      <c r="N19" s="189"/>
    </row>
    <row r="20" spans="2:14" ht="11.25" customHeight="1">
      <c r="B20" s="189"/>
      <c r="C20" s="189"/>
      <c r="D20" s="189"/>
      <c r="E20" s="189"/>
      <c r="F20" s="189"/>
      <c r="G20" s="189"/>
      <c r="H20" s="192"/>
      <c r="I20" s="189"/>
      <c r="J20" s="189"/>
      <c r="K20" s="189"/>
      <c r="L20" s="189"/>
      <c r="M20" s="189"/>
      <c r="N20" s="189"/>
    </row>
    <row r="21" spans="2:14" ht="11.25" customHeight="1">
      <c r="B21" s="189"/>
      <c r="C21" s="189"/>
      <c r="D21" s="189"/>
      <c r="E21" s="189"/>
      <c r="F21" s="189"/>
      <c r="G21" s="189"/>
      <c r="H21" s="192"/>
      <c r="I21" s="189"/>
      <c r="J21" s="189"/>
      <c r="K21" s="189"/>
      <c r="L21" s="189"/>
      <c r="M21" s="189"/>
      <c r="N21" s="189"/>
    </row>
    <row r="22" spans="2:14" ht="65.25" customHeight="1">
      <c r="B22" s="189"/>
      <c r="C22" s="189"/>
      <c r="D22" s="189"/>
      <c r="E22" s="189"/>
      <c r="F22" s="189"/>
      <c r="G22" s="189"/>
      <c r="H22" s="192"/>
      <c r="I22" s="189"/>
      <c r="J22" s="189"/>
      <c r="K22" s="189"/>
      <c r="L22" s="189"/>
      <c r="M22" s="189"/>
      <c r="N22" s="189"/>
    </row>
    <row r="23" spans="2:14" ht="6.75" customHeight="1">
      <c r="B23" s="189"/>
      <c r="C23" s="189"/>
      <c r="D23" s="189"/>
      <c r="E23" s="189"/>
      <c r="F23" s="189"/>
      <c r="G23" s="189"/>
      <c r="H23" s="192"/>
      <c r="I23" s="189"/>
      <c r="J23" s="189"/>
      <c r="K23" s="189"/>
      <c r="L23" s="189"/>
      <c r="M23" s="189"/>
      <c r="N23" s="189"/>
    </row>
    <row r="24" spans="2:14" ht="55.5" customHeight="1">
      <c r="B24" s="188" t="s">
        <v>22</v>
      </c>
      <c r="C24" s="188"/>
      <c r="D24" s="188"/>
      <c r="E24" s="188"/>
      <c r="F24" s="188"/>
      <c r="G24" s="188"/>
      <c r="H24" s="192"/>
      <c r="I24" s="189" t="s">
        <v>23</v>
      </c>
      <c r="J24" s="189"/>
      <c r="K24" s="189"/>
      <c r="L24" s="189"/>
      <c r="M24" s="189"/>
      <c r="N24" s="189"/>
    </row>
    <row r="25" spans="2:14" ht="30.75" customHeight="1">
      <c r="B25" s="188" t="s">
        <v>31</v>
      </c>
      <c r="C25" s="188"/>
      <c r="D25" s="188"/>
      <c r="E25" s="188"/>
      <c r="F25" s="188"/>
      <c r="G25" s="188"/>
      <c r="H25" s="54" t="s">
        <v>4</v>
      </c>
      <c r="I25" s="189" t="s">
        <v>32</v>
      </c>
      <c r="J25" s="189"/>
      <c r="K25" s="189"/>
      <c r="L25" s="189"/>
      <c r="M25" s="189"/>
      <c r="N25" s="189"/>
    </row>
    <row r="26" spans="2:14" ht="30" customHeight="1">
      <c r="B26" s="188" t="s">
        <v>7</v>
      </c>
      <c r="C26" s="188"/>
      <c r="D26" s="188"/>
      <c r="E26" s="188"/>
      <c r="F26" s="188"/>
      <c r="G26" s="188"/>
      <c r="I26" s="189" t="s">
        <v>16</v>
      </c>
      <c r="J26" s="189"/>
      <c r="K26" s="189"/>
      <c r="L26" s="189"/>
      <c r="M26" s="189"/>
      <c r="N26" s="189"/>
    </row>
    <row r="28" spans="4:11" ht="11.25" customHeight="1">
      <c r="D28" s="49"/>
      <c r="H28" s="50" t="s">
        <v>18</v>
      </c>
      <c r="K28" s="51"/>
    </row>
    <row r="29" ht="11.25" customHeight="1">
      <c r="H29" s="50" t="s">
        <v>17</v>
      </c>
    </row>
    <row r="44" ht="11.25" customHeight="1">
      <c r="H44" s="52" t="s">
        <v>8</v>
      </c>
    </row>
  </sheetData>
  <sheetProtection password="C494" sheet="1"/>
  <mergeCells count="16">
    <mergeCell ref="I18:N23"/>
    <mergeCell ref="I26:N26"/>
    <mergeCell ref="B26:G26"/>
    <mergeCell ref="B18:G23"/>
    <mergeCell ref="B25:G25"/>
    <mergeCell ref="I25:N25"/>
    <mergeCell ref="H4:H24"/>
    <mergeCell ref="B24:G24"/>
    <mergeCell ref="I24:N24"/>
    <mergeCell ref="B4:G10"/>
    <mergeCell ref="L2:M2"/>
    <mergeCell ref="B11:G17"/>
    <mergeCell ref="I4:N10"/>
    <mergeCell ref="I11:N17"/>
    <mergeCell ref="B3:G3"/>
    <mergeCell ref="I3:N3"/>
  </mergeCells>
  <hyperlinks>
    <hyperlink ref="H29" r:id="rId1" display="http://Rocki-ARS.rocketworkshop.net"/>
    <hyperlink ref="H28" r:id="rId2" display="http://kia-soft.narod.ru"/>
  </hyperlinks>
  <printOptions/>
  <pageMargins left="0.24" right="0.25" top="1" bottom="1" header="0.5" footer="0.5"/>
  <pageSetup fitToHeight="1" fitToWidth="1" horizontalDpi="600" verticalDpi="600" orientation="portrait" paperSize="9" scale="77" r:id="rId3"/>
  <headerFooter alignWithMargins="0">
    <oddHeader>&amp;L&amp;F&amp;C&amp;A&amp;R&amp;D</oddHeader>
    <oddFooter>&amp;Ckia-soft.narod.ru</oddFooter>
  </headerFooter>
</worksheet>
</file>

<file path=xl/worksheets/sheet2.xml><?xml version="1.0" encoding="utf-8"?>
<worksheet xmlns="http://schemas.openxmlformats.org/spreadsheetml/2006/main" xmlns:r="http://schemas.openxmlformats.org/officeDocument/2006/relationships">
  <sheetPr codeName="Лист1">
    <pageSetUpPr fitToPage="1"/>
  </sheetPr>
  <dimension ref="A1:AJ614"/>
  <sheetViews>
    <sheetView showGridLines="0" tabSelected="1" zoomScalePageLayoutView="0" workbookViewId="0" topLeftCell="H22">
      <selection activeCell="K30" sqref="K30"/>
    </sheetView>
  </sheetViews>
  <sheetFormatPr defaultColWidth="9.140625" defaultRowHeight="12.75" customHeight="1"/>
  <cols>
    <col min="1" max="1" width="3.140625" style="97" customWidth="1"/>
    <col min="2" max="2" width="6.57421875" style="114" customWidth="1"/>
    <col min="3" max="3" width="10.00390625" style="114" customWidth="1"/>
    <col min="4" max="4" width="0.13671875" style="4" customWidth="1"/>
    <col min="5" max="6" width="0.13671875" style="65" customWidth="1"/>
    <col min="7" max="8" width="0.71875" style="9" customWidth="1"/>
    <col min="9" max="9" width="42.140625" style="8" customWidth="1"/>
    <col min="10" max="10" width="10.00390625" style="8" customWidth="1"/>
    <col min="11" max="11" width="12.140625" style="8" customWidth="1"/>
    <col min="12" max="14" width="0.71875" style="8" customWidth="1"/>
    <col min="15" max="15" width="37.8515625" style="8" customWidth="1"/>
    <col min="16" max="16" width="11.28125" style="8" customWidth="1"/>
    <col min="17" max="17" width="12.140625" style="8" customWidth="1"/>
    <col min="18" max="18" width="0.5625" style="8" customWidth="1"/>
    <col min="19" max="19" width="12.28125" style="8" customWidth="1"/>
    <col min="20" max="20" width="4.57421875" style="8" customWidth="1"/>
    <col min="21" max="21" width="8.28125" style="9" customWidth="1"/>
    <col min="22" max="22" width="9.140625" style="9" customWidth="1"/>
    <col min="23" max="25" width="6.00390625" style="10" customWidth="1"/>
    <col min="26" max="28" width="9.140625" style="9" customWidth="1"/>
    <col min="29" max="29" width="9.140625" style="184" customWidth="1"/>
    <col min="30" max="30" width="10.421875" style="184" bestFit="1" customWidth="1"/>
    <col min="31" max="31" width="3.8515625" style="184" customWidth="1"/>
    <col min="32" max="32" width="9.140625" style="184" customWidth="1"/>
    <col min="33" max="33" width="10.8515625" style="184" bestFit="1" customWidth="1"/>
    <col min="34" max="34" width="4.00390625" style="184" customWidth="1"/>
    <col min="35" max="35" width="9.140625" style="184" customWidth="1"/>
    <col min="36" max="36" width="10.8515625" style="184" bestFit="1" customWidth="1"/>
    <col min="37" max="16384" width="9.140625" style="8" customWidth="1"/>
  </cols>
  <sheetData>
    <row r="1" spans="1:36" s="5" customFormat="1" ht="15" customHeight="1">
      <c r="A1" s="96"/>
      <c r="B1" s="108"/>
      <c r="C1" s="116"/>
      <c r="D1" s="1"/>
      <c r="E1" s="61"/>
      <c r="F1" s="61"/>
      <c r="G1" s="1"/>
      <c r="H1" s="1"/>
      <c r="I1" s="1"/>
      <c r="J1" s="1"/>
      <c r="K1" s="1"/>
      <c r="L1" s="1"/>
      <c r="M1" s="166" t="s">
        <v>1</v>
      </c>
      <c r="N1" s="118"/>
      <c r="O1" s="1"/>
      <c r="P1" s="1"/>
      <c r="Q1" s="1"/>
      <c r="R1" s="1"/>
      <c r="S1" s="1"/>
      <c r="T1" s="2"/>
      <c r="W1" s="6"/>
      <c r="X1" s="6"/>
      <c r="Y1" s="6"/>
      <c r="AC1" s="180" t="s">
        <v>10</v>
      </c>
      <c r="AD1" s="180" t="s">
        <v>11</v>
      </c>
      <c r="AE1" s="181"/>
      <c r="AF1" s="180" t="s">
        <v>10</v>
      </c>
      <c r="AG1" s="180" t="s">
        <v>12</v>
      </c>
      <c r="AH1" s="181"/>
      <c r="AI1" s="180" t="s">
        <v>10</v>
      </c>
      <c r="AJ1" s="180" t="s">
        <v>13</v>
      </c>
    </row>
    <row r="2" spans="2:36" ht="12.75" customHeight="1">
      <c r="B2" s="196" t="s">
        <v>49</v>
      </c>
      <c r="C2" s="197"/>
      <c r="E2" s="172"/>
      <c r="F2" s="172"/>
      <c r="G2" s="4"/>
      <c r="H2" s="4"/>
      <c r="I2" s="4"/>
      <c r="J2" s="4"/>
      <c r="K2" s="4"/>
      <c r="L2" s="4"/>
      <c r="M2" s="3" t="s">
        <v>5</v>
      </c>
      <c r="N2" s="104"/>
      <c r="O2" s="4"/>
      <c r="P2" s="4"/>
      <c r="Q2" s="4"/>
      <c r="R2" s="4"/>
      <c r="S2" s="4"/>
      <c r="T2" s="3"/>
      <c r="AC2" s="182">
        <v>0</v>
      </c>
      <c r="AD2" s="183">
        <v>0</v>
      </c>
      <c r="AE2" s="183"/>
      <c r="AF2" s="183">
        <v>0</v>
      </c>
      <c r="AG2" s="183">
        <v>0</v>
      </c>
      <c r="AH2" s="183"/>
      <c r="AI2" s="183">
        <v>0</v>
      </c>
      <c r="AJ2" s="183">
        <v>0</v>
      </c>
    </row>
    <row r="3" spans="2:36" ht="9.75" customHeight="1">
      <c r="B3" s="198" t="s">
        <v>48</v>
      </c>
      <c r="C3" s="199"/>
      <c r="D3" s="99"/>
      <c r="E3" s="173"/>
      <c r="F3" s="173"/>
      <c r="G3" s="7"/>
      <c r="H3" s="105"/>
      <c r="I3" s="81"/>
      <c r="J3" s="80"/>
      <c r="K3" s="81"/>
      <c r="L3" s="81"/>
      <c r="M3" s="148" t="s">
        <v>19</v>
      </c>
      <c r="N3" s="119"/>
      <c r="O3" s="81"/>
      <c r="P3" s="81"/>
      <c r="Q3" s="81"/>
      <c r="R3" s="135"/>
      <c r="AC3" s="184">
        <v>0.1</v>
      </c>
      <c r="AD3" s="184">
        <v>0</v>
      </c>
      <c r="AF3" s="184">
        <v>0.1</v>
      </c>
      <c r="AG3" s="184">
        <v>-0.2509431754370069</v>
      </c>
      <c r="AI3" s="184">
        <v>0.1</v>
      </c>
      <c r="AJ3" s="184">
        <v>-2.509431754370069</v>
      </c>
    </row>
    <row r="4" spans="2:36" ht="17.25" customHeight="1">
      <c r="B4" s="109" t="s">
        <v>9</v>
      </c>
      <c r="C4" s="115">
        <v>1</v>
      </c>
      <c r="D4" s="79">
        <v>1</v>
      </c>
      <c r="E4" s="106"/>
      <c r="F4" s="107"/>
      <c r="G4" s="12"/>
      <c r="H4" s="94"/>
      <c r="I4" s="137"/>
      <c r="J4" s="137"/>
      <c r="K4" s="137"/>
      <c r="L4" s="137"/>
      <c r="N4" s="137"/>
      <c r="O4" s="137"/>
      <c r="P4" s="137"/>
      <c r="Q4" s="137"/>
      <c r="R4" s="137"/>
      <c r="S4" s="136"/>
      <c r="T4" s="90"/>
      <c r="AC4" s="184">
        <v>0.2</v>
      </c>
      <c r="AD4" s="184">
        <v>0</v>
      </c>
      <c r="AF4" s="184">
        <v>0.2</v>
      </c>
      <c r="AG4" s="184">
        <v>0.24895709894690515</v>
      </c>
      <c r="AI4" s="184">
        <v>0.2</v>
      </c>
      <c r="AJ4" s="184">
        <v>4.99900274383912</v>
      </c>
    </row>
    <row r="5" spans="2:36" ht="6.75" customHeight="1">
      <c r="B5" s="171"/>
      <c r="C5" s="174"/>
      <c r="D5" s="11"/>
      <c r="E5" s="172"/>
      <c r="F5" s="172"/>
      <c r="G5" s="13"/>
      <c r="H5" s="147"/>
      <c r="I5" s="147"/>
      <c r="J5" s="147"/>
      <c r="K5" s="147"/>
      <c r="L5" s="147"/>
      <c r="M5" s="13"/>
      <c r="N5" s="147"/>
      <c r="O5" s="147"/>
      <c r="P5" s="147"/>
      <c r="Q5" s="147"/>
      <c r="R5" s="147"/>
      <c r="S5" s="13"/>
      <c r="T5" s="9"/>
      <c r="AC5" s="184">
        <v>0.3</v>
      </c>
      <c r="AD5" s="184">
        <v>0.0459707198680388</v>
      </c>
      <c r="AF5" s="184">
        <v>0.3</v>
      </c>
      <c r="AG5" s="184">
        <v>0.6704572984138705</v>
      </c>
      <c r="AI5" s="184">
        <v>0.3</v>
      </c>
      <c r="AJ5" s="184">
        <v>4.2150019946696515</v>
      </c>
    </row>
    <row r="6" spans="1:36" ht="28.5" customHeight="1">
      <c r="A6" s="98"/>
      <c r="B6" s="110" t="s">
        <v>40</v>
      </c>
      <c r="C6" s="117" t="s">
        <v>39</v>
      </c>
      <c r="E6" s="63"/>
      <c r="F6" s="63"/>
      <c r="G6" s="86"/>
      <c r="H6" s="88"/>
      <c r="I6" s="175" t="s">
        <v>20</v>
      </c>
      <c r="J6" s="178"/>
      <c r="K6" s="186"/>
      <c r="L6" s="124"/>
      <c r="M6" s="122"/>
      <c r="N6" s="151"/>
      <c r="O6" s="177" t="s">
        <v>21</v>
      </c>
      <c r="P6" s="176"/>
      <c r="Q6" s="185"/>
      <c r="R6" s="156"/>
      <c r="S6" s="132"/>
      <c r="T6" s="15"/>
      <c r="AC6" s="184">
        <v>0.4</v>
      </c>
      <c r="AD6" s="184">
        <v>0.12972586612367926</v>
      </c>
      <c r="AF6" s="184">
        <v>0.4</v>
      </c>
      <c r="AG6" s="184">
        <v>1.0046456266989392</v>
      </c>
      <c r="AI6" s="184">
        <v>0.4</v>
      </c>
      <c r="AJ6" s="184">
        <v>3.3418832828506875</v>
      </c>
    </row>
    <row r="7" spans="1:36" ht="12.75" customHeight="1">
      <c r="A7" s="97">
        <v>1</v>
      </c>
      <c r="B7" s="111">
        <v>0</v>
      </c>
      <c r="C7" s="111">
        <v>0</v>
      </c>
      <c r="E7" s="64">
        <v>0</v>
      </c>
      <c r="F7" s="64">
        <v>0</v>
      </c>
      <c r="G7" s="13"/>
      <c r="H7" s="32"/>
      <c r="I7" s="200" t="s">
        <v>135</v>
      </c>
      <c r="J7" s="201"/>
      <c r="K7" s="201"/>
      <c r="L7" s="125"/>
      <c r="M7" s="122"/>
      <c r="N7" s="152"/>
      <c r="O7" s="202" t="s">
        <v>134</v>
      </c>
      <c r="P7" s="203"/>
      <c r="Q7" s="204"/>
      <c r="R7" s="157"/>
      <c r="S7" s="133"/>
      <c r="T7" s="91"/>
      <c r="AC7" s="184">
        <v>0.5</v>
      </c>
      <c r="AD7" s="184">
        <v>0.25070079477821156</v>
      </c>
      <c r="AF7" s="184">
        <v>0.5</v>
      </c>
      <c r="AG7" s="184">
        <v>1.4148529463917072</v>
      </c>
      <c r="AI7" s="184">
        <v>0.5</v>
      </c>
      <c r="AJ7" s="184">
        <v>4.102073196927681</v>
      </c>
    </row>
    <row r="8" spans="1:36" ht="12.75" customHeight="1">
      <c r="A8" s="97">
        <v>2</v>
      </c>
      <c r="B8" s="111">
        <v>0.1</v>
      </c>
      <c r="C8" s="111">
        <v>4.5</v>
      </c>
      <c r="E8" s="64">
        <v>0.1</v>
      </c>
      <c r="F8" s="64">
        <v>44.129925</v>
      </c>
      <c r="G8" s="13"/>
      <c r="H8" s="34"/>
      <c r="I8" s="100"/>
      <c r="J8" s="14"/>
      <c r="K8" s="14"/>
      <c r="L8" s="33"/>
      <c r="M8" s="122"/>
      <c r="N8" s="152"/>
      <c r="O8" s="195">
        <f>IF(mach&gt;1,"  Ракета сверхзвуковая!   Supersonic rocket!","")</f>
      </c>
      <c r="P8" s="195"/>
      <c r="Q8" s="195"/>
      <c r="R8" s="158"/>
      <c r="S8" s="132"/>
      <c r="T8" s="15"/>
      <c r="AC8" s="184">
        <v>0.6</v>
      </c>
      <c r="AD8" s="184">
        <v>0.41693207059246484</v>
      </c>
      <c r="AF8" s="184">
        <v>0.6</v>
      </c>
      <c r="AG8" s="184">
        <v>1.9097725698933585</v>
      </c>
      <c r="AI8" s="184">
        <v>0.6</v>
      </c>
      <c r="AJ8" s="184">
        <v>4.949196235016514</v>
      </c>
    </row>
    <row r="9" spans="1:36" ht="12.75" customHeight="1">
      <c r="A9" s="97">
        <v>3</v>
      </c>
      <c r="B9" s="111">
        <v>0.2</v>
      </c>
      <c r="C9" s="111">
        <v>4.6</v>
      </c>
      <c r="E9" s="64">
        <v>0.2</v>
      </c>
      <c r="F9" s="64">
        <v>45.110589999999995</v>
      </c>
      <c r="H9" s="34"/>
      <c r="I9" s="14"/>
      <c r="J9" s="14"/>
      <c r="K9" s="14"/>
      <c r="L9" s="33"/>
      <c r="M9" s="122"/>
      <c r="N9" s="152"/>
      <c r="O9" s="169" t="s">
        <v>26</v>
      </c>
      <c r="P9" s="152"/>
      <c r="Q9" s="164"/>
      <c r="R9" s="159"/>
      <c r="S9" s="15"/>
      <c r="T9" s="92"/>
      <c r="AC9" s="184">
        <v>0.7</v>
      </c>
      <c r="AD9" s="184">
        <v>0.6344425347260586</v>
      </c>
      <c r="AF9" s="184">
        <v>0.7</v>
      </c>
      <c r="AG9" s="184">
        <v>2.440436712778519</v>
      </c>
      <c r="AI9" s="184">
        <v>0.7</v>
      </c>
      <c r="AJ9" s="184">
        <v>5.306641428851606</v>
      </c>
    </row>
    <row r="10" spans="1:36" ht="12.75" customHeight="1">
      <c r="A10" s="97">
        <v>4</v>
      </c>
      <c r="B10" s="111">
        <v>0.30000000000000004</v>
      </c>
      <c r="C10" s="111">
        <v>4</v>
      </c>
      <c r="E10" s="64">
        <v>0.3</v>
      </c>
      <c r="F10" s="64">
        <v>39.2266</v>
      </c>
      <c r="H10" s="34"/>
      <c r="I10" s="14"/>
      <c r="J10" s="14"/>
      <c r="K10" s="14"/>
      <c r="L10" s="33"/>
      <c r="M10" s="194"/>
      <c r="N10" s="153"/>
      <c r="O10" s="101" t="s">
        <v>83</v>
      </c>
      <c r="P10" s="39" t="s">
        <v>108</v>
      </c>
      <c r="Q10" s="17">
        <v>55.75</v>
      </c>
      <c r="R10" s="160"/>
      <c r="S10" s="93"/>
      <c r="T10" s="93"/>
      <c r="AC10" s="184">
        <v>0.8</v>
      </c>
      <c r="AD10" s="184">
        <v>0.9068138720711933</v>
      </c>
      <c r="AF10" s="184">
        <v>0.8</v>
      </c>
      <c r="AG10" s="184">
        <v>3.0069900341241773</v>
      </c>
      <c r="AI10" s="184">
        <v>0.8</v>
      </c>
      <c r="AJ10" s="184">
        <v>5.665533213456586</v>
      </c>
    </row>
    <row r="11" spans="1:36" ht="12.75" customHeight="1">
      <c r="A11" s="97">
        <v>5</v>
      </c>
      <c r="B11" s="111">
        <v>0.4</v>
      </c>
      <c r="C11" s="111">
        <v>4.05</v>
      </c>
      <c r="E11" s="64">
        <v>0.4</v>
      </c>
      <c r="F11" s="64">
        <v>39.7169325</v>
      </c>
      <c r="H11" s="34"/>
      <c r="I11" s="14"/>
      <c r="J11" s="14"/>
      <c r="K11" s="14"/>
      <c r="L11" s="33"/>
      <c r="M11" s="194"/>
      <c r="N11" s="153"/>
      <c r="O11" s="102" t="s">
        <v>84</v>
      </c>
      <c r="P11" s="40" t="s">
        <v>109</v>
      </c>
      <c r="Q11" s="46">
        <v>15</v>
      </c>
      <c r="R11" s="159"/>
      <c r="S11" s="15"/>
      <c r="T11" s="15"/>
      <c r="AC11" s="184">
        <v>0.9</v>
      </c>
      <c r="AD11" s="184">
        <v>1.237229807944822</v>
      </c>
      <c r="AF11" s="184">
        <v>0.9</v>
      </c>
      <c r="AG11" s="184">
        <v>3.6013286833483953</v>
      </c>
      <c r="AI11" s="184">
        <v>0.9</v>
      </c>
      <c r="AJ11" s="184">
        <v>5.943386492242183</v>
      </c>
    </row>
    <row r="12" spans="1:36" ht="12.75" customHeight="1">
      <c r="A12" s="97">
        <v>6</v>
      </c>
      <c r="B12" s="111">
        <v>0.5</v>
      </c>
      <c r="C12" s="111">
        <v>4.45</v>
      </c>
      <c r="E12" s="64">
        <v>0.5</v>
      </c>
      <c r="F12" s="64">
        <v>43.6395925</v>
      </c>
      <c r="H12" s="34"/>
      <c r="I12" s="14"/>
      <c r="J12" s="14"/>
      <c r="K12" s="14"/>
      <c r="L12" s="33"/>
      <c r="M12" s="194"/>
      <c r="N12" s="153"/>
      <c r="O12" s="101" t="s">
        <v>85</v>
      </c>
      <c r="P12" s="39" t="s">
        <v>110</v>
      </c>
      <c r="Q12" s="17">
        <v>0</v>
      </c>
      <c r="R12" s="159"/>
      <c r="S12" s="15"/>
      <c r="T12" s="15"/>
      <c r="AC12" s="184">
        <v>1</v>
      </c>
      <c r="AD12" s="184">
        <v>1.6276457441725785</v>
      </c>
      <c r="AF12" s="184">
        <v>1</v>
      </c>
      <c r="AG12" s="184">
        <v>4.2069900412067325</v>
      </c>
      <c r="AI12" s="184">
        <v>1</v>
      </c>
      <c r="AJ12" s="184">
        <v>6.056613578583372</v>
      </c>
    </row>
    <row r="13" spans="1:36" ht="12.75" customHeight="1">
      <c r="A13" s="97">
        <v>7</v>
      </c>
      <c r="B13" s="111">
        <v>0.6</v>
      </c>
      <c r="C13" s="111">
        <v>4.55</v>
      </c>
      <c r="E13" s="64">
        <v>0.6</v>
      </c>
      <c r="F13" s="64">
        <v>44.620257499999994</v>
      </c>
      <c r="H13" s="34"/>
      <c r="I13" s="14"/>
      <c r="J13" s="14"/>
      <c r="K13" s="14"/>
      <c r="L13" s="33"/>
      <c r="M13" s="122"/>
      <c r="N13" s="152"/>
      <c r="O13" s="101" t="s">
        <v>86</v>
      </c>
      <c r="P13" s="39" t="s">
        <v>113</v>
      </c>
      <c r="Q13" s="55">
        <v>0</v>
      </c>
      <c r="R13" s="159"/>
      <c r="S13" s="15"/>
      <c r="T13" s="15"/>
      <c r="AC13" s="184">
        <v>1.1</v>
      </c>
      <c r="AD13" s="184">
        <v>2.0787779706129292</v>
      </c>
      <c r="AF13" s="184">
        <v>1.1</v>
      </c>
      <c r="AG13" s="184">
        <v>4.815654487600284</v>
      </c>
      <c r="AI13" s="184">
        <v>1.1</v>
      </c>
      <c r="AJ13" s="184">
        <v>6.086644463935513</v>
      </c>
    </row>
    <row r="14" spans="1:36" ht="12.75" customHeight="1">
      <c r="A14" s="97">
        <v>8</v>
      </c>
      <c r="B14" s="111">
        <v>0.7</v>
      </c>
      <c r="C14" s="111">
        <v>4.65</v>
      </c>
      <c r="E14" s="64">
        <v>0.7</v>
      </c>
      <c r="F14" s="64">
        <v>45.6009225</v>
      </c>
      <c r="H14" s="34"/>
      <c r="I14" s="14"/>
      <c r="J14" s="14"/>
      <c r="K14" s="14"/>
      <c r="L14" s="33"/>
      <c r="M14" s="122"/>
      <c r="N14" s="152"/>
      <c r="O14" s="101" t="s">
        <v>87</v>
      </c>
      <c r="P14" s="39" t="s">
        <v>111</v>
      </c>
      <c r="Q14" s="18">
        <v>2.9</v>
      </c>
      <c r="R14" s="159"/>
      <c r="S14" s="15"/>
      <c r="T14" s="15"/>
      <c r="AC14" s="184">
        <v>1.2</v>
      </c>
      <c r="AD14" s="184">
        <v>2.5910910712510002</v>
      </c>
      <c r="AF14" s="184">
        <v>1.2</v>
      </c>
      <c r="AG14" s="184">
        <v>5.430607525161126</v>
      </c>
      <c r="AI14" s="184">
        <v>1.2</v>
      </c>
      <c r="AJ14" s="184">
        <v>6.1495303756084185</v>
      </c>
    </row>
    <row r="15" spans="1:36" ht="12.75" customHeight="1">
      <c r="A15" s="97">
        <v>9</v>
      </c>
      <c r="B15" s="111">
        <v>0.7999999999999999</v>
      </c>
      <c r="C15" s="111">
        <v>4.75</v>
      </c>
      <c r="E15" s="64">
        <v>0.8</v>
      </c>
      <c r="F15" s="64">
        <v>46.5815875</v>
      </c>
      <c r="H15" s="34"/>
      <c r="I15" s="14"/>
      <c r="J15" s="14"/>
      <c r="K15" s="14"/>
      <c r="L15" s="33"/>
      <c r="M15" s="122"/>
      <c r="N15" s="152"/>
      <c r="O15" s="101" t="s">
        <v>88</v>
      </c>
      <c r="P15" s="39" t="s">
        <v>114</v>
      </c>
      <c r="Q15" s="18">
        <v>0.12</v>
      </c>
      <c r="R15" s="159"/>
      <c r="S15" s="15"/>
      <c r="T15" s="15"/>
      <c r="AC15" s="184">
        <v>1.3</v>
      </c>
      <c r="AD15" s="184">
        <v>3.165880053515064</v>
      </c>
      <c r="AF15" s="184">
        <v>1.3</v>
      </c>
      <c r="AG15" s="184">
        <v>6.065172120120142</v>
      </c>
      <c r="AI15" s="184">
        <v>1.3</v>
      </c>
      <c r="AJ15" s="184">
        <v>6.34564594959015</v>
      </c>
    </row>
    <row r="16" spans="1:36" ht="12.75" customHeight="1">
      <c r="A16" s="97">
        <v>10</v>
      </c>
      <c r="B16" s="111">
        <v>0.8999999999999999</v>
      </c>
      <c r="C16" s="111">
        <v>4.8</v>
      </c>
      <c r="E16" s="64">
        <v>0.9</v>
      </c>
      <c r="F16" s="64">
        <v>47.07192</v>
      </c>
      <c r="H16" s="34"/>
      <c r="I16" s="14"/>
      <c r="J16" s="14"/>
      <c r="K16" s="14"/>
      <c r="L16" s="33"/>
      <c r="M16" s="122"/>
      <c r="N16" s="152"/>
      <c r="O16" s="101" t="s">
        <v>89</v>
      </c>
      <c r="P16" s="39" t="s">
        <v>112</v>
      </c>
      <c r="Q16" s="55">
        <v>0</v>
      </c>
      <c r="R16" s="159"/>
      <c r="S16" s="15"/>
      <c r="T16" s="15"/>
      <c r="AC16" s="184">
        <v>1.4</v>
      </c>
      <c r="AD16" s="184">
        <v>3.8049441880551402</v>
      </c>
      <c r="AF16" s="184">
        <v>1.4</v>
      </c>
      <c r="AG16" s="184">
        <v>6.716110570681368</v>
      </c>
      <c r="AI16" s="184">
        <v>1.4</v>
      </c>
      <c r="AJ16" s="184">
        <v>6.509384505612263</v>
      </c>
    </row>
    <row r="17" spans="1:36" ht="12.75" customHeight="1">
      <c r="A17" s="97">
        <v>11</v>
      </c>
      <c r="B17" s="111">
        <v>0.9999999999999999</v>
      </c>
      <c r="C17" s="111">
        <v>4.8</v>
      </c>
      <c r="E17" s="64">
        <v>1</v>
      </c>
      <c r="F17" s="64">
        <v>47.07192</v>
      </c>
      <c r="H17" s="34"/>
      <c r="I17" s="14"/>
      <c r="J17" s="14"/>
      <c r="K17" s="14"/>
      <c r="L17" s="33"/>
      <c r="M17" s="122"/>
      <c r="N17" s="152"/>
      <c r="O17" s="167" t="s">
        <v>56</v>
      </c>
      <c r="P17" s="152"/>
      <c r="Q17" s="165"/>
      <c r="R17" s="159"/>
      <c r="S17" s="15"/>
      <c r="T17" s="15"/>
      <c r="AC17" s="184">
        <v>1.5</v>
      </c>
      <c r="AD17" s="184">
        <v>4.509253554036504</v>
      </c>
      <c r="AF17" s="184">
        <v>1.5</v>
      </c>
      <c r="AG17" s="184">
        <v>7.3700767489458885</v>
      </c>
      <c r="AI17" s="184">
        <v>1.5</v>
      </c>
      <c r="AJ17" s="184">
        <v>6.539661782645195</v>
      </c>
    </row>
    <row r="18" spans="1:36" ht="12.75" customHeight="1">
      <c r="A18" s="97">
        <v>12</v>
      </c>
      <c r="B18" s="111">
        <v>1.0999999999999999</v>
      </c>
      <c r="C18" s="111">
        <v>4.8</v>
      </c>
      <c r="E18" s="64">
        <v>1.1</v>
      </c>
      <c r="F18" s="64">
        <v>47.07192</v>
      </c>
      <c r="H18" s="34"/>
      <c r="I18" s="14"/>
      <c r="J18" s="14"/>
      <c r="K18" s="14"/>
      <c r="L18" s="33"/>
      <c r="M18" s="122"/>
      <c r="N18" s="152"/>
      <c r="O18" s="101" t="s">
        <v>90</v>
      </c>
      <c r="P18" s="39" t="s">
        <v>115</v>
      </c>
      <c r="Q18" s="46"/>
      <c r="R18" s="159"/>
      <c r="S18" s="15"/>
      <c r="T18" s="15"/>
      <c r="AC18" s="184">
        <v>1.6</v>
      </c>
      <c r="AD18" s="184">
        <v>5.279087632985929</v>
      </c>
      <c r="AF18" s="184">
        <v>1.6</v>
      </c>
      <c r="AG18" s="184">
        <v>8.026604830042611</v>
      </c>
      <c r="AI18" s="184">
        <v>1.6</v>
      </c>
      <c r="AJ18" s="184">
        <v>6.565280810967222</v>
      </c>
    </row>
    <row r="19" spans="1:36" ht="12.75" customHeight="1">
      <c r="A19" s="97">
        <v>13</v>
      </c>
      <c r="B19" s="111">
        <v>1.2</v>
      </c>
      <c r="C19" s="111">
        <v>4.82</v>
      </c>
      <c r="E19" s="64">
        <v>1.2</v>
      </c>
      <c r="F19" s="64">
        <v>47.268053</v>
      </c>
      <c r="H19" s="34"/>
      <c r="I19" s="14"/>
      <c r="J19" s="14"/>
      <c r="K19" s="14"/>
      <c r="L19" s="33"/>
      <c r="M19" s="122"/>
      <c r="N19" s="152"/>
      <c r="O19" s="101" t="s">
        <v>91</v>
      </c>
      <c r="P19" s="39" t="s">
        <v>118</v>
      </c>
      <c r="Q19" s="72">
        <v>1.2</v>
      </c>
      <c r="R19" s="159"/>
      <c r="S19" s="15"/>
      <c r="T19" s="15"/>
      <c r="AC19" s="184">
        <v>1.7</v>
      </c>
      <c r="AD19" s="184">
        <v>6.114690145799934</v>
      </c>
      <c r="AF19" s="184">
        <v>1.7</v>
      </c>
      <c r="AG19" s="184">
        <v>8.685445426237477</v>
      </c>
      <c r="AI19" s="184">
        <v>1.7</v>
      </c>
      <c r="AJ19" s="184">
        <v>6.588405961948645</v>
      </c>
    </row>
    <row r="20" spans="1:36" ht="12.75" customHeight="1">
      <c r="A20" s="97">
        <v>14</v>
      </c>
      <c r="B20" s="111">
        <v>1.3</v>
      </c>
      <c r="C20" s="111">
        <v>4.9</v>
      </c>
      <c r="E20" s="64">
        <v>1.3</v>
      </c>
      <c r="F20" s="64">
        <v>48.052585</v>
      </c>
      <c r="H20" s="34"/>
      <c r="I20" s="14"/>
      <c r="J20" s="14"/>
      <c r="K20" s="14"/>
      <c r="L20" s="33"/>
      <c r="M20" s="122"/>
      <c r="N20" s="152"/>
      <c r="O20" s="102" t="s">
        <v>92</v>
      </c>
      <c r="P20" s="39" t="s">
        <v>116</v>
      </c>
      <c r="Q20" s="18">
        <v>1.1</v>
      </c>
      <c r="R20" s="159"/>
      <c r="S20" s="15"/>
      <c r="T20" s="15"/>
      <c r="AC20" s="184">
        <v>1.8</v>
      </c>
      <c r="AD20" s="184">
        <v>7.0162822274912555</v>
      </c>
      <c r="AF20" s="184">
        <v>1.8</v>
      </c>
      <c r="AG20" s="184">
        <v>9.346396207588922</v>
      </c>
      <c r="AI20" s="184">
        <v>1.8</v>
      </c>
      <c r="AJ20" s="184">
        <v>6.609507813514452</v>
      </c>
    </row>
    <row r="21" spans="1:36" ht="12.75" customHeight="1">
      <c r="A21" s="97">
        <v>15</v>
      </c>
      <c r="B21" s="111">
        <v>1.4000000000000001</v>
      </c>
      <c r="C21" s="111">
        <v>4.9</v>
      </c>
      <c r="E21" s="64">
        <v>1.4</v>
      </c>
      <c r="F21" s="64">
        <v>48.052585</v>
      </c>
      <c r="H21" s="34"/>
      <c r="I21" s="14"/>
      <c r="J21" s="14"/>
      <c r="K21" s="14"/>
      <c r="L21" s="33"/>
      <c r="M21" s="122"/>
      <c r="N21" s="152"/>
      <c r="O21" s="167" t="s">
        <v>27</v>
      </c>
      <c r="P21" s="149"/>
      <c r="Q21" s="149"/>
      <c r="R21" s="159"/>
      <c r="S21" s="15"/>
      <c r="T21" s="15"/>
      <c r="AC21" s="184">
        <v>1.9</v>
      </c>
      <c r="AD21" s="184">
        <v>7.984064005957003</v>
      </c>
      <c r="AF21" s="184">
        <v>1.9</v>
      </c>
      <c r="AG21" s="184">
        <v>10.00923936172601</v>
      </c>
      <c r="AI21" s="184">
        <v>1.9</v>
      </c>
      <c r="AJ21" s="184">
        <v>6.6284315413708645</v>
      </c>
    </row>
    <row r="22" spans="1:36" ht="12.75" customHeight="1">
      <c r="A22" s="97">
        <v>16</v>
      </c>
      <c r="B22" s="111">
        <v>1.5000000000000002</v>
      </c>
      <c r="C22" s="111">
        <v>4.9</v>
      </c>
      <c r="E22" s="64">
        <v>1.5</v>
      </c>
      <c r="F22" s="64">
        <v>48.052585</v>
      </c>
      <c r="H22" s="34"/>
      <c r="I22" s="14"/>
      <c r="J22" s="14"/>
      <c r="K22" s="14"/>
      <c r="L22" s="33"/>
      <c r="M22" s="122"/>
      <c r="N22" s="152"/>
      <c r="O22" s="101" t="s">
        <v>93</v>
      </c>
      <c r="P22" s="39" t="s">
        <v>117</v>
      </c>
      <c r="Q22" s="16">
        <f>mass+mmt</f>
        <v>3.4669999999999996</v>
      </c>
      <c r="R22" s="159"/>
      <c r="S22" s="15"/>
      <c r="T22" s="15"/>
      <c r="AC22" s="184">
        <v>2</v>
      </c>
      <c r="AD22" s="184">
        <v>9.018213050462705</v>
      </c>
      <c r="AF22" s="184">
        <v>2</v>
      </c>
      <c r="AG22" s="184">
        <v>10.673741528388046</v>
      </c>
      <c r="AI22" s="184">
        <v>2</v>
      </c>
      <c r="AJ22" s="184">
        <v>6.645021666620373</v>
      </c>
    </row>
    <row r="23" spans="1:36" ht="12.75" customHeight="1">
      <c r="A23" s="97">
        <v>17</v>
      </c>
      <c r="B23" s="111">
        <v>1.6000000000000003</v>
      </c>
      <c r="C23" s="111">
        <v>4.9</v>
      </c>
      <c r="E23" s="64">
        <v>1.6</v>
      </c>
      <c r="F23" s="64">
        <v>48.052585</v>
      </c>
      <c r="H23" s="34"/>
      <c r="I23" s="14"/>
      <c r="J23" s="14"/>
      <c r="K23" s="14"/>
      <c r="L23" s="33"/>
      <c r="M23" s="122"/>
      <c r="N23" s="152"/>
      <c r="O23" s="102" t="s">
        <v>92</v>
      </c>
      <c r="P23" s="39" t="s">
        <v>119</v>
      </c>
      <c r="Q23" s="16">
        <f>IF('Cx'!B2&gt;0,'Cx'!B2,IF('Cx'!C2&gt;0,'Cx'!C2,"ERROR! "))</f>
        <v>0.775084047409846</v>
      </c>
      <c r="R23" s="159"/>
      <c r="S23" s="15"/>
      <c r="T23" s="9"/>
      <c r="AC23" s="184">
        <v>2.1</v>
      </c>
      <c r="AD23" s="184">
        <v>10.118904877048054</v>
      </c>
      <c r="AF23" s="184">
        <v>2.1</v>
      </c>
      <c r="AG23" s="184">
        <v>11.340095003318911</v>
      </c>
      <c r="AI23" s="184">
        <v>2.1</v>
      </c>
      <c r="AJ23" s="184">
        <v>6.663534749308638</v>
      </c>
    </row>
    <row r="24" spans="1:36" ht="12.75" customHeight="1">
      <c r="A24" s="97">
        <v>18</v>
      </c>
      <c r="B24" s="111">
        <v>1.7000000000000004</v>
      </c>
      <c r="C24" s="111">
        <v>4.9</v>
      </c>
      <c r="E24" s="64">
        <v>1.7</v>
      </c>
      <c r="F24" s="64">
        <v>48.052585</v>
      </c>
      <c r="H24" s="34"/>
      <c r="I24" s="14"/>
      <c r="J24" s="14"/>
      <c r="K24" s="14"/>
      <c r="L24" s="33"/>
      <c r="M24" s="122"/>
      <c r="N24" s="152"/>
      <c r="O24" s="101" t="s">
        <v>94</v>
      </c>
      <c r="P24" s="39" t="s">
        <v>122</v>
      </c>
      <c r="Q24" s="73">
        <v>0</v>
      </c>
      <c r="R24" s="159"/>
      <c r="S24" s="6"/>
      <c r="T24" s="6"/>
      <c r="AC24" s="184">
        <v>2.2</v>
      </c>
      <c r="AD24" s="184">
        <v>11.286327919149674</v>
      </c>
      <c r="AF24" s="184">
        <v>2.2</v>
      </c>
      <c r="AG24" s="184">
        <v>12.008365838713445</v>
      </c>
      <c r="AI24" s="184">
        <v>2.2</v>
      </c>
      <c r="AJ24" s="184">
        <v>6.682708353945323</v>
      </c>
    </row>
    <row r="25" spans="1:36" ht="12.75" customHeight="1">
      <c r="A25" s="97">
        <v>19</v>
      </c>
      <c r="B25" s="111">
        <v>1.8000000000000005</v>
      </c>
      <c r="C25" s="111">
        <v>4.9</v>
      </c>
      <c r="E25" s="64">
        <v>1.8</v>
      </c>
      <c r="F25" s="64">
        <v>48.052585</v>
      </c>
      <c r="H25" s="34"/>
      <c r="I25" s="14"/>
      <c r="J25" s="14"/>
      <c r="K25" s="14"/>
      <c r="L25" s="33"/>
      <c r="M25" s="122"/>
      <c r="N25" s="154"/>
      <c r="O25" s="101" t="s">
        <v>95</v>
      </c>
      <c r="P25" s="39" t="s">
        <v>120</v>
      </c>
      <c r="Q25" s="76">
        <v>162.84699144619145</v>
      </c>
      <c r="R25" s="161"/>
      <c r="S25" s="134"/>
      <c r="T25" s="6"/>
      <c r="AC25" s="184">
        <v>2.3</v>
      </c>
      <c r="AD25" s="184">
        <v>12.520668908425469</v>
      </c>
      <c r="AF25" s="184">
        <v>2.3</v>
      </c>
      <c r="AG25" s="184">
        <v>12.678453946802453</v>
      </c>
      <c r="AI25" s="184">
        <v>2.3</v>
      </c>
      <c r="AJ25" s="184">
        <v>6.700881080890078</v>
      </c>
    </row>
    <row r="26" spans="1:36" ht="12.75" customHeight="1">
      <c r="A26" s="97">
        <v>20</v>
      </c>
      <c r="B26" s="111">
        <v>1.9000000000000006</v>
      </c>
      <c r="C26" s="111">
        <v>4.9</v>
      </c>
      <c r="E26" s="64">
        <v>1.9</v>
      </c>
      <c r="F26" s="64">
        <v>48.052585</v>
      </c>
      <c r="H26" s="34"/>
      <c r="I26" s="14"/>
      <c r="J26" s="14"/>
      <c r="K26" s="14"/>
      <c r="L26" s="33"/>
      <c r="M26" s="122"/>
      <c r="N26" s="152"/>
      <c r="O26" s="101" t="s">
        <v>96</v>
      </c>
      <c r="P26" s="39" t="s">
        <v>123</v>
      </c>
      <c r="Q26" s="73">
        <v>34.633101471288825</v>
      </c>
      <c r="R26" s="162"/>
      <c r="S26" s="6"/>
      <c r="T26" s="6"/>
      <c r="AC26" s="184">
        <v>2.4</v>
      </c>
      <c r="AD26" s="184">
        <v>13.822531844376005</v>
      </c>
      <c r="AF26" s="184">
        <v>2.4</v>
      </c>
      <c r="AG26" s="184">
        <v>13.35880477220825</v>
      </c>
      <c r="AI26" s="184">
        <v>2.4</v>
      </c>
      <c r="AJ26" s="184">
        <v>6.803508254057965</v>
      </c>
    </row>
    <row r="27" spans="1:36" ht="12.75" customHeight="1">
      <c r="A27" s="97">
        <v>21</v>
      </c>
      <c r="B27" s="112">
        <v>2.0000000000000004</v>
      </c>
      <c r="C27" s="112">
        <v>4.9</v>
      </c>
      <c r="E27" s="64">
        <v>2</v>
      </c>
      <c r="F27" s="64">
        <v>48.052585</v>
      </c>
      <c r="H27" s="34"/>
      <c r="I27" s="168" t="s">
        <v>52</v>
      </c>
      <c r="J27" s="14"/>
      <c r="K27" s="14"/>
      <c r="L27" s="33"/>
      <c r="M27" s="123"/>
      <c r="N27" s="155"/>
      <c r="O27" s="167" t="s">
        <v>28</v>
      </c>
      <c r="P27" s="152"/>
      <c r="Q27" s="163"/>
      <c r="R27" s="159"/>
      <c r="S27" s="6"/>
      <c r="T27" s="6"/>
      <c r="AC27" s="184">
        <v>2.5</v>
      </c>
      <c r="AD27" s="184">
        <v>15.192084078403056</v>
      </c>
      <c r="AF27" s="184">
        <v>2.5</v>
      </c>
      <c r="AG27" s="184">
        <v>14.032239908332748</v>
      </c>
      <c r="AI27" s="184">
        <v>2.5</v>
      </c>
      <c r="AJ27" s="184">
        <v>6.734351361244971</v>
      </c>
    </row>
    <row r="28" spans="1:36" ht="12.75" customHeight="1">
      <c r="A28" s="97">
        <v>22</v>
      </c>
      <c r="B28" s="111">
        <v>2.1000000000000005</v>
      </c>
      <c r="C28" s="111">
        <v>4.9</v>
      </c>
      <c r="E28" s="64">
        <v>2.1</v>
      </c>
      <c r="F28" s="64">
        <v>48.052585</v>
      </c>
      <c r="H28" s="34"/>
      <c r="I28" s="101" t="s">
        <v>57</v>
      </c>
      <c r="J28" s="39" t="s">
        <v>67</v>
      </c>
      <c r="K28" s="18">
        <v>0.447</v>
      </c>
      <c r="L28" s="126"/>
      <c r="M28" s="122"/>
      <c r="N28" s="152"/>
      <c r="O28" s="101" t="s">
        <v>97</v>
      </c>
      <c r="P28" s="38" t="s">
        <v>121</v>
      </c>
      <c r="Q28" s="77">
        <v>1.0489036044407931</v>
      </c>
      <c r="R28" s="159"/>
      <c r="S28" s="6"/>
      <c r="T28" s="6"/>
      <c r="AC28" s="184">
        <v>2.6</v>
      </c>
      <c r="AD28" s="184">
        <v>16.628194272871514</v>
      </c>
      <c r="AF28" s="184">
        <v>2.6</v>
      </c>
      <c r="AG28" s="184">
        <v>14.689963981036373</v>
      </c>
      <c r="AI28" s="184">
        <v>2.6</v>
      </c>
      <c r="AJ28" s="184">
        <v>6.577240727036237</v>
      </c>
    </row>
    <row r="29" spans="1:36" ht="12.75" customHeight="1">
      <c r="A29" s="97">
        <v>23</v>
      </c>
      <c r="B29" s="111">
        <v>2.2000000000000006</v>
      </c>
      <c r="C29" s="111">
        <v>4.9</v>
      </c>
      <c r="E29" s="64">
        <v>2.2</v>
      </c>
      <c r="F29" s="64">
        <v>48.052585</v>
      </c>
      <c r="H29" s="34"/>
      <c r="I29" s="101" t="s">
        <v>58</v>
      </c>
      <c r="J29" s="39" t="s">
        <v>68</v>
      </c>
      <c r="K29" s="18">
        <v>0.567</v>
      </c>
      <c r="L29" s="126"/>
      <c r="M29" s="122"/>
      <c r="N29" s="152"/>
      <c r="O29" s="101" t="s">
        <v>98</v>
      </c>
      <c r="P29" s="39" t="s">
        <v>124</v>
      </c>
      <c r="Q29" s="73">
        <v>43.434239003495975</v>
      </c>
      <c r="R29" s="159"/>
      <c r="S29" s="6"/>
      <c r="T29" s="6"/>
      <c r="AC29" s="184">
        <v>2.7</v>
      </c>
      <c r="AD29" s="184">
        <v>18.13014548148401</v>
      </c>
      <c r="AF29" s="184">
        <v>2.7</v>
      </c>
      <c r="AG29" s="184">
        <v>15.349060191213544</v>
      </c>
      <c r="AI29" s="184">
        <v>2.7</v>
      </c>
      <c r="AJ29" s="184">
        <v>6.590962101771714</v>
      </c>
    </row>
    <row r="30" spans="1:36" ht="12.75" customHeight="1">
      <c r="A30" s="97">
        <v>24</v>
      </c>
      <c r="B30" s="111">
        <v>2.3000000000000007</v>
      </c>
      <c r="C30" s="111">
        <v>4.9</v>
      </c>
      <c r="E30" s="64">
        <v>2.3</v>
      </c>
      <c r="F30" s="64">
        <v>48.052585</v>
      </c>
      <c r="H30" s="34"/>
      <c r="I30" s="101" t="s">
        <v>59</v>
      </c>
      <c r="J30" s="39" t="s">
        <v>69</v>
      </c>
      <c r="K30" s="18">
        <v>0.045</v>
      </c>
      <c r="L30" s="126"/>
      <c r="M30" s="122"/>
      <c r="N30" s="152"/>
      <c r="O30" s="101" t="s">
        <v>99</v>
      </c>
      <c r="P30" s="39" t="s">
        <v>129</v>
      </c>
      <c r="Q30" s="77">
        <v>0.1276366617295276</v>
      </c>
      <c r="R30" s="159"/>
      <c r="S30" s="6"/>
      <c r="T30" s="6"/>
      <c r="AC30" s="184">
        <v>2.8</v>
      </c>
      <c r="AD30" s="184">
        <v>19.69807003923666</v>
      </c>
      <c r="AF30" s="184">
        <v>2.8</v>
      </c>
      <c r="AG30" s="184">
        <v>16.009430963839492</v>
      </c>
      <c r="AI30" s="184">
        <v>2.8</v>
      </c>
      <c r="AJ30" s="184">
        <v>6.603707726259476</v>
      </c>
    </row>
    <row r="31" spans="1:36" ht="12.75" customHeight="1">
      <c r="A31" s="97">
        <v>25</v>
      </c>
      <c r="B31" s="111">
        <v>2.400000000000001</v>
      </c>
      <c r="C31" s="111">
        <v>4.95</v>
      </c>
      <c r="E31" s="64">
        <v>2.4</v>
      </c>
      <c r="F31" s="64">
        <v>48.5429175</v>
      </c>
      <c r="H31" s="34"/>
      <c r="I31" s="168" t="s">
        <v>53</v>
      </c>
      <c r="J31" s="14"/>
      <c r="K31" s="14"/>
      <c r="L31" s="33"/>
      <c r="M31" s="122"/>
      <c r="N31" s="152"/>
      <c r="O31" s="101" t="s">
        <v>100</v>
      </c>
      <c r="P31" s="39" t="s">
        <v>125</v>
      </c>
      <c r="Q31" s="76">
        <v>219.26587097197822</v>
      </c>
      <c r="R31" s="159"/>
      <c r="S31" s="6"/>
      <c r="T31" s="6"/>
      <c r="U31" s="41"/>
      <c r="V31" s="41"/>
      <c r="W31" s="42"/>
      <c r="X31" s="42"/>
      <c r="Y31" s="42"/>
      <c r="Z31" s="41"/>
      <c r="AA31" s="41"/>
      <c r="AC31" s="184">
        <v>2.9</v>
      </c>
      <c r="AD31" s="184">
        <v>21.33252288830565</v>
      </c>
      <c r="AF31" s="184">
        <v>2.9</v>
      </c>
      <c r="AG31" s="184">
        <v>16.679626017540244</v>
      </c>
      <c r="AI31" s="184">
        <v>2.9</v>
      </c>
      <c r="AJ31" s="184">
        <v>6.701950537007512</v>
      </c>
    </row>
    <row r="32" spans="1:36" ht="12.75" customHeight="1">
      <c r="A32" s="97">
        <v>26</v>
      </c>
      <c r="B32" s="111">
        <v>2.500000000000001</v>
      </c>
      <c r="C32" s="111">
        <v>4.85</v>
      </c>
      <c r="E32" s="64">
        <v>2.5</v>
      </c>
      <c r="F32" s="64">
        <v>47.56225249999999</v>
      </c>
      <c r="H32" s="34"/>
      <c r="I32" s="101" t="s">
        <v>60</v>
      </c>
      <c r="J32" s="39" t="s">
        <v>70</v>
      </c>
      <c r="K32" s="82">
        <f>mf/mmt</f>
        <v>0.7883597883597885</v>
      </c>
      <c r="L32" s="127"/>
      <c r="M32" s="122"/>
      <c r="N32" s="152"/>
      <c r="O32" s="101" t="s">
        <v>101</v>
      </c>
      <c r="P32" s="38" t="s">
        <v>130</v>
      </c>
      <c r="Q32" s="76">
        <v>10.639999999999919</v>
      </c>
      <c r="R32" s="159"/>
      <c r="S32" s="6"/>
      <c r="T32" s="6"/>
      <c r="U32" s="41"/>
      <c r="V32" s="41"/>
      <c r="W32" s="42"/>
      <c r="X32" s="42"/>
      <c r="Y32" s="42"/>
      <c r="Z32" s="41"/>
      <c r="AA32" s="41"/>
      <c r="AC32" s="184">
        <v>3</v>
      </c>
      <c r="AD32" s="184">
        <v>23.03361709517118</v>
      </c>
      <c r="AF32" s="184">
        <v>3</v>
      </c>
      <c r="AG32" s="184">
        <v>17.3422581197703</v>
      </c>
      <c r="AI32" s="184">
        <v>3</v>
      </c>
      <c r="AJ32" s="184">
        <v>6.626321022300557</v>
      </c>
    </row>
    <row r="33" spans="1:36" ht="12.75" customHeight="1">
      <c r="A33" s="97">
        <v>27</v>
      </c>
      <c r="B33" s="111">
        <v>2.600000000000001</v>
      </c>
      <c r="C33" s="111">
        <v>4.85</v>
      </c>
      <c r="E33" s="64">
        <v>2.6</v>
      </c>
      <c r="F33" s="64">
        <v>47.56225249999999</v>
      </c>
      <c r="H33" s="34"/>
      <c r="I33" s="101" t="s">
        <v>61</v>
      </c>
      <c r="J33" s="38" t="s">
        <v>71</v>
      </c>
      <c r="K33" s="73">
        <v>7.29999999999999</v>
      </c>
      <c r="L33" s="128"/>
      <c r="M33" s="122"/>
      <c r="N33" s="152"/>
      <c r="O33" s="101" t="s">
        <v>102</v>
      </c>
      <c r="P33" s="40" t="s">
        <v>126</v>
      </c>
      <c r="Q33" s="76">
        <v>15</v>
      </c>
      <c r="R33" s="159"/>
      <c r="S33" s="6"/>
      <c r="T33" s="6"/>
      <c r="U33" s="41"/>
      <c r="V33" s="41"/>
      <c r="W33" s="42"/>
      <c r="X33" s="42"/>
      <c r="Y33" s="42"/>
      <c r="Z33" s="41"/>
      <c r="AA33" s="41"/>
      <c r="AC33" s="184">
        <v>3.1</v>
      </c>
      <c r="AD33" s="184">
        <v>24.800586532022443</v>
      </c>
      <c r="AF33" s="184">
        <v>3.1</v>
      </c>
      <c r="AG33" s="184">
        <v>17.997130617254957</v>
      </c>
      <c r="AI33" s="184">
        <v>3.1</v>
      </c>
      <c r="AJ33" s="184">
        <v>6.548724974846554</v>
      </c>
    </row>
    <row r="34" spans="1:36" ht="12.75" customHeight="1">
      <c r="A34" s="97">
        <v>28</v>
      </c>
      <c r="B34" s="111">
        <v>2.700000000000001</v>
      </c>
      <c r="C34" s="111">
        <v>4.85</v>
      </c>
      <c r="E34" s="64">
        <v>2.7</v>
      </c>
      <c r="F34" s="64">
        <v>47.56225249999999</v>
      </c>
      <c r="H34" s="34"/>
      <c r="I34" s="101" t="s">
        <v>62</v>
      </c>
      <c r="J34" s="39" t="s">
        <v>72</v>
      </c>
      <c r="K34" s="74">
        <v>57.859235</v>
      </c>
      <c r="L34" s="129"/>
      <c r="M34" s="122"/>
      <c r="N34" s="152"/>
      <c r="O34" s="101" t="s">
        <v>103</v>
      </c>
      <c r="P34" s="39" t="s">
        <v>131</v>
      </c>
      <c r="Q34" s="73"/>
      <c r="R34" s="159"/>
      <c r="S34" s="6"/>
      <c r="T34" s="6"/>
      <c r="U34" s="41"/>
      <c r="V34" s="41"/>
      <c r="W34" s="42"/>
      <c r="X34" s="42"/>
      <c r="Y34" s="42"/>
      <c r="Z34" s="41"/>
      <c r="AA34" s="41"/>
      <c r="AC34" s="184">
        <v>3.2</v>
      </c>
      <c r="AD34" s="184">
        <v>26.6330869591096</v>
      </c>
      <c r="AF34" s="184">
        <v>3.2</v>
      </c>
      <c r="AG34" s="184">
        <v>18.65287792448814</v>
      </c>
      <c r="AI34" s="184">
        <v>3.2</v>
      </c>
      <c r="AJ34" s="184">
        <v>6.557473072331836</v>
      </c>
    </row>
    <row r="35" spans="1:36" ht="12.75" customHeight="1">
      <c r="A35" s="97">
        <v>29</v>
      </c>
      <c r="B35" s="111">
        <v>2.800000000000001</v>
      </c>
      <c r="C35" s="111">
        <v>4.85</v>
      </c>
      <c r="E35" s="64">
        <v>2.8</v>
      </c>
      <c r="F35" s="64">
        <v>47.56225249999999</v>
      </c>
      <c r="H35" s="34"/>
      <c r="I35" s="101" t="s">
        <v>63</v>
      </c>
      <c r="J35" s="39" t="s">
        <v>73</v>
      </c>
      <c r="K35" s="74">
        <v>43.252700006849324</v>
      </c>
      <c r="L35" s="129"/>
      <c r="M35" s="122"/>
      <c r="N35" s="152"/>
      <c r="O35" s="101" t="s">
        <v>104</v>
      </c>
      <c r="P35" s="39" t="s">
        <v>127</v>
      </c>
      <c r="Q35" s="76"/>
      <c r="R35" s="159"/>
      <c r="S35" s="6"/>
      <c r="T35" s="6"/>
      <c r="U35" s="41"/>
      <c r="V35" s="41"/>
      <c r="W35" s="42"/>
      <c r="X35" s="42"/>
      <c r="Y35" s="42"/>
      <c r="Z35" s="41"/>
      <c r="AA35" s="41"/>
      <c r="AC35" s="184">
        <v>3.3</v>
      </c>
      <c r="AD35" s="184">
        <v>28.530762526934012</v>
      </c>
      <c r="AF35" s="184">
        <v>3.3</v>
      </c>
      <c r="AG35" s="184">
        <v>19.300633432000097</v>
      </c>
      <c r="AI35" s="184">
        <v>3.3</v>
      </c>
      <c r="AJ35" s="184">
        <v>6.477555075119564</v>
      </c>
    </row>
    <row r="36" spans="1:36" ht="12.75" customHeight="1">
      <c r="A36" s="97">
        <v>30</v>
      </c>
      <c r="B36" s="111">
        <v>2.9000000000000012</v>
      </c>
      <c r="C36" s="111">
        <v>4.9</v>
      </c>
      <c r="E36" s="64">
        <v>2.9</v>
      </c>
      <c r="F36" s="64">
        <v>48.052585</v>
      </c>
      <c r="H36" s="34"/>
      <c r="I36" s="101" t="s">
        <v>64</v>
      </c>
      <c r="J36" s="39" t="s">
        <v>74</v>
      </c>
      <c r="K36" s="74">
        <v>315.74471004999964</v>
      </c>
      <c r="L36" s="129"/>
      <c r="M36" s="122"/>
      <c r="N36" s="152"/>
      <c r="O36" s="101" t="s">
        <v>105</v>
      </c>
      <c r="P36" s="38" t="s">
        <v>132</v>
      </c>
      <c r="Q36" s="76"/>
      <c r="R36" s="159"/>
      <c r="S36" s="6"/>
      <c r="T36" s="6"/>
      <c r="U36" s="41"/>
      <c r="V36" s="41"/>
      <c r="W36" s="42"/>
      <c r="X36" s="42"/>
      <c r="Y36" s="42"/>
      <c r="Z36" s="41"/>
      <c r="AA36" s="41"/>
      <c r="AC36" s="184">
        <v>3.4</v>
      </c>
      <c r="AD36" s="184">
        <v>30.49368438721523</v>
      </c>
      <c r="AF36" s="184">
        <v>3.4</v>
      </c>
      <c r="AG36" s="184">
        <v>19.957803773624224</v>
      </c>
      <c r="AI36" s="184">
        <v>3.4</v>
      </c>
      <c r="AJ36" s="184">
        <v>6.571703416241258</v>
      </c>
    </row>
    <row r="37" spans="1:36" ht="12.75" customHeight="1">
      <c r="A37" s="97">
        <v>31</v>
      </c>
      <c r="B37" s="111">
        <v>3.0000000000000013</v>
      </c>
      <c r="C37" s="111">
        <v>4.8</v>
      </c>
      <c r="E37" s="64">
        <v>3</v>
      </c>
      <c r="F37" s="64">
        <v>47.07192</v>
      </c>
      <c r="H37" s="34"/>
      <c r="I37" s="101" t="s">
        <v>65</v>
      </c>
      <c r="J37" s="39" t="s">
        <v>75</v>
      </c>
      <c r="K37" s="74">
        <v>72.02908277404913</v>
      </c>
      <c r="L37" s="129"/>
      <c r="M37" s="122"/>
      <c r="N37" s="152"/>
      <c r="O37" s="101" t="s">
        <v>106</v>
      </c>
      <c r="P37" s="38" t="s">
        <v>128</v>
      </c>
      <c r="Q37" s="73"/>
      <c r="R37" s="159"/>
      <c r="S37" s="6"/>
      <c r="T37" s="6"/>
      <c r="U37" s="41"/>
      <c r="V37" s="41"/>
      <c r="W37" s="43" t="s">
        <v>0</v>
      </c>
      <c r="X37" s="43" t="s">
        <v>3</v>
      </c>
      <c r="Y37" s="43" t="s">
        <v>2</v>
      </c>
      <c r="Z37" s="41"/>
      <c r="AA37" s="41"/>
      <c r="AC37" s="184">
        <v>3.5</v>
      </c>
      <c r="AD37" s="184">
        <v>32.52279123841577</v>
      </c>
      <c r="AF37" s="184">
        <v>3.5</v>
      </c>
      <c r="AG37" s="184">
        <v>20.624333250386567</v>
      </c>
      <c r="AI37" s="184">
        <v>3.5</v>
      </c>
      <c r="AJ37" s="184">
        <v>6.665294767623418</v>
      </c>
    </row>
    <row r="38" spans="1:36" ht="12.75" customHeight="1">
      <c r="A38" s="97">
        <v>32</v>
      </c>
      <c r="B38" s="111">
        <v>3.1000000000000014</v>
      </c>
      <c r="C38" s="111">
        <v>4.85</v>
      </c>
      <c r="E38" s="64">
        <v>3.1</v>
      </c>
      <c r="F38" s="64">
        <v>47.56225249999999</v>
      </c>
      <c r="H38" s="34"/>
      <c r="I38" s="103" t="s">
        <v>66</v>
      </c>
      <c r="J38" s="39" t="s">
        <v>76</v>
      </c>
      <c r="K38" s="75" t="s">
        <v>137</v>
      </c>
      <c r="L38" s="130"/>
      <c r="M38" s="122"/>
      <c r="N38" s="152"/>
      <c r="O38" s="101" t="s">
        <v>107</v>
      </c>
      <c r="P38" s="38" t="s">
        <v>133</v>
      </c>
      <c r="Q38" s="76">
        <v>17.69000000000007</v>
      </c>
      <c r="R38" s="159"/>
      <c r="S38" s="6"/>
      <c r="T38" s="6"/>
      <c r="U38" s="41"/>
      <c r="V38" s="41"/>
      <c r="W38" s="44">
        <v>0</v>
      </c>
      <c r="X38" s="44">
        <f>mmin</f>
        <v>0.6</v>
      </c>
      <c r="Y38" s="44">
        <v>1487.8407287747082</v>
      </c>
      <c r="Z38" s="41"/>
      <c r="AA38" s="41"/>
      <c r="AC38" s="184">
        <v>3.6</v>
      </c>
      <c r="AD38" s="184">
        <v>34.61901355115764</v>
      </c>
      <c r="AF38" s="184">
        <v>3.6</v>
      </c>
      <c r="AG38" s="184">
        <v>21.30011300445083</v>
      </c>
      <c r="AI38" s="184">
        <v>3.6</v>
      </c>
      <c r="AJ38" s="184">
        <v>6.757797540642621</v>
      </c>
    </row>
    <row r="39" spans="1:36" ht="12.75" customHeight="1">
      <c r="A39" s="97">
        <v>33</v>
      </c>
      <c r="B39" s="112">
        <v>3.2000000000000015</v>
      </c>
      <c r="C39" s="112">
        <v>4.8</v>
      </c>
      <c r="E39" s="64">
        <v>3.2</v>
      </c>
      <c r="F39" s="64">
        <v>47.07192</v>
      </c>
      <c r="H39" s="35"/>
      <c r="I39" s="36"/>
      <c r="J39" s="36"/>
      <c r="K39" s="36"/>
      <c r="L39" s="37"/>
      <c r="M39" s="131"/>
      <c r="N39" s="149"/>
      <c r="O39" s="149"/>
      <c r="P39" s="149"/>
      <c r="Q39" s="149"/>
      <c r="R39" s="150"/>
      <c r="S39" s="6"/>
      <c r="T39" s="89"/>
      <c r="U39" s="41"/>
      <c r="V39" s="41"/>
      <c r="W39" s="44">
        <v>1</v>
      </c>
      <c r="X39" s="44">
        <f aca="true" t="shared" si="0" ref="X39:X58">mmin+(mmax-mmin)*W39/20</f>
        <v>0.62</v>
      </c>
      <c r="Y39" s="44">
        <v>1506.703455477451</v>
      </c>
      <c r="Z39" s="41"/>
      <c r="AA39" s="41"/>
      <c r="AC39" s="184">
        <v>3.7</v>
      </c>
      <c r="AD39" s="184">
        <v>36.78415348400225</v>
      </c>
      <c r="AF39" s="184">
        <v>3.7</v>
      </c>
      <c r="AG39" s="184">
        <v>22.002685652441382</v>
      </c>
      <c r="AI39" s="184">
        <v>3.7</v>
      </c>
      <c r="AJ39" s="184">
        <v>7.0257264799055275</v>
      </c>
    </row>
    <row r="40" spans="1:36" ht="12.75" customHeight="1">
      <c r="A40" s="97">
        <v>34</v>
      </c>
      <c r="B40" s="111">
        <v>3.3000000000000016</v>
      </c>
      <c r="C40" s="111">
        <v>4.8</v>
      </c>
      <c r="E40" s="64">
        <v>3.3</v>
      </c>
      <c r="F40" s="64">
        <v>47.07192</v>
      </c>
      <c r="M40" s="15"/>
      <c r="N40" s="94"/>
      <c r="O40" s="94"/>
      <c r="P40" s="94"/>
      <c r="Q40" s="94"/>
      <c r="R40" s="94"/>
      <c r="S40" s="6"/>
      <c r="T40" s="89"/>
      <c r="U40" s="41"/>
      <c r="V40" s="41"/>
      <c r="W40" s="44">
        <v>2</v>
      </c>
      <c r="X40" s="44">
        <f t="shared" si="0"/>
        <v>0.64</v>
      </c>
      <c r="Y40" s="44">
        <v>1523.0917831909217</v>
      </c>
      <c r="Z40" s="41"/>
      <c r="AA40" s="41"/>
      <c r="AC40" s="184">
        <v>3.8</v>
      </c>
      <c r="AD40" s="184">
        <v>39.02044660032952</v>
      </c>
      <c r="AF40" s="184">
        <v>3.8</v>
      </c>
      <c r="AG40" s="184">
        <v>22.723176674103932</v>
      </c>
      <c r="AI40" s="184">
        <v>3.8</v>
      </c>
      <c r="AJ40" s="184">
        <v>7.204910216625491</v>
      </c>
    </row>
    <row r="41" spans="1:36" ht="12.75" customHeight="1">
      <c r="A41" s="97">
        <v>35</v>
      </c>
      <c r="B41" s="111">
        <v>3.4000000000000017</v>
      </c>
      <c r="C41" s="111">
        <v>4.85</v>
      </c>
      <c r="E41" s="64">
        <v>3.4</v>
      </c>
      <c r="F41" s="64">
        <v>47.56225249999999</v>
      </c>
      <c r="H41" s="24"/>
      <c r="I41" s="87"/>
      <c r="J41" s="25"/>
      <c r="K41" s="26"/>
      <c r="L41" s="26"/>
      <c r="M41" s="27"/>
      <c r="N41" s="27"/>
      <c r="O41" s="28"/>
      <c r="P41" s="27"/>
      <c r="Q41" s="27"/>
      <c r="R41" s="140"/>
      <c r="S41" s="6"/>
      <c r="T41" s="89"/>
      <c r="U41" s="41"/>
      <c r="V41" s="41"/>
      <c r="W41" s="44">
        <v>3</v>
      </c>
      <c r="X41" s="44">
        <f t="shared" si="0"/>
        <v>0.66</v>
      </c>
      <c r="Y41" s="44">
        <v>1537.1380193826662</v>
      </c>
      <c r="Z41" s="41"/>
      <c r="AA41" s="41"/>
      <c r="AC41" s="184">
        <v>3.9</v>
      </c>
      <c r="AD41" s="184">
        <v>41.328792657167625</v>
      </c>
      <c r="AF41" s="184">
        <v>3.9</v>
      </c>
      <c r="AG41" s="184">
        <v>23.443744462658067</v>
      </c>
      <c r="AI41" s="184">
        <v>3.9</v>
      </c>
      <c r="AJ41" s="184">
        <v>7.205677885541347</v>
      </c>
    </row>
    <row r="42" spans="1:36" ht="12.75" customHeight="1">
      <c r="A42" s="97">
        <v>36</v>
      </c>
      <c r="B42" s="111">
        <v>3.5000000000000018</v>
      </c>
      <c r="C42" s="111">
        <v>4.85</v>
      </c>
      <c r="E42" s="64">
        <v>3.5</v>
      </c>
      <c r="F42" s="64">
        <v>47.56225249999999</v>
      </c>
      <c r="H42" s="29"/>
      <c r="I42" s="21" t="s">
        <v>54</v>
      </c>
      <c r="J42" s="45"/>
      <c r="K42" s="45"/>
      <c r="L42" s="45"/>
      <c r="M42" s="22"/>
      <c r="N42" s="22"/>
      <c r="O42" s="22"/>
      <c r="P42" s="22"/>
      <c r="Q42" s="22"/>
      <c r="R42" s="141"/>
      <c r="S42" s="6"/>
      <c r="T42" s="89"/>
      <c r="U42" s="41"/>
      <c r="V42" s="41"/>
      <c r="W42" s="44">
        <v>4</v>
      </c>
      <c r="X42" s="44">
        <f t="shared" si="0"/>
        <v>0.6799999999999999</v>
      </c>
      <c r="Y42" s="44">
        <v>1548.9861615065613</v>
      </c>
      <c r="Z42" s="41"/>
      <c r="AA42" s="41"/>
      <c r="AC42" s="184">
        <v>4</v>
      </c>
      <c r="AD42" s="184">
        <v>43.70919361830754</v>
      </c>
      <c r="AF42" s="184">
        <v>4</v>
      </c>
      <c r="AG42" s="184">
        <v>24.164274760140465</v>
      </c>
      <c r="AI42" s="184">
        <v>4</v>
      </c>
      <c r="AJ42" s="184">
        <v>7.205302974824009</v>
      </c>
    </row>
    <row r="43" spans="1:36" ht="12.75" customHeight="1">
      <c r="A43" s="97">
        <v>37</v>
      </c>
      <c r="B43" s="111">
        <v>3.600000000000002</v>
      </c>
      <c r="C43" s="111">
        <v>4.9</v>
      </c>
      <c r="E43" s="64">
        <v>3.6</v>
      </c>
      <c r="F43" s="64">
        <v>48.052585</v>
      </c>
      <c r="H43" s="29"/>
      <c r="I43" s="20" t="s">
        <v>55</v>
      </c>
      <c r="J43" s="20"/>
      <c r="K43" s="20"/>
      <c r="L43" s="20"/>
      <c r="M43" s="20"/>
      <c r="N43" s="20"/>
      <c r="O43" s="20"/>
      <c r="P43" s="20"/>
      <c r="Q43" s="20"/>
      <c r="R43" s="142"/>
      <c r="S43" s="6"/>
      <c r="T43" s="89"/>
      <c r="U43" s="41"/>
      <c r="V43" s="41"/>
      <c r="W43" s="44">
        <v>5</v>
      </c>
      <c r="X43" s="44">
        <f t="shared" si="0"/>
        <v>0.7</v>
      </c>
      <c r="Y43" s="44">
        <v>1558.7909279243815</v>
      </c>
      <c r="Z43" s="41"/>
      <c r="AA43" s="41"/>
      <c r="AC43" s="184">
        <v>4.1</v>
      </c>
      <c r="AD43" s="184">
        <v>46.16252954342076</v>
      </c>
      <c r="AF43" s="184">
        <v>4.1</v>
      </c>
      <c r="AG43" s="184">
        <v>24.902443742124152</v>
      </c>
      <c r="AI43" s="184">
        <v>4.1</v>
      </c>
      <c r="AJ43" s="184">
        <v>7.38168981983691</v>
      </c>
    </row>
    <row r="44" spans="1:36" ht="12.75" customHeight="1">
      <c r="A44" s="97">
        <v>38</v>
      </c>
      <c r="B44" s="111">
        <v>3.700000000000002</v>
      </c>
      <c r="C44" s="111">
        <v>5</v>
      </c>
      <c r="E44" s="64">
        <v>3.7</v>
      </c>
      <c r="F44" s="64">
        <v>49.033249999999995</v>
      </c>
      <c r="H44" s="29"/>
      <c r="I44" s="20"/>
      <c r="J44" s="45"/>
      <c r="K44" s="20"/>
      <c r="L44" s="20"/>
      <c r="M44" s="20"/>
      <c r="N44" s="20"/>
      <c r="O44" s="20"/>
      <c r="P44" s="20"/>
      <c r="Q44" s="20"/>
      <c r="R44" s="142"/>
      <c r="T44" s="89"/>
      <c r="U44" s="41"/>
      <c r="V44" s="41"/>
      <c r="W44" s="44">
        <v>6</v>
      </c>
      <c r="X44" s="44">
        <f t="shared" si="0"/>
        <v>0.72</v>
      </c>
      <c r="Y44" s="44">
        <v>1566.8480738108985</v>
      </c>
      <c r="Z44" s="41"/>
      <c r="AA44" s="41"/>
      <c r="AC44" s="184">
        <v>4.2</v>
      </c>
      <c r="AD44" s="184">
        <v>48.69145336171423</v>
      </c>
      <c r="AF44" s="184">
        <v>4.2</v>
      </c>
      <c r="AG44" s="184">
        <v>25.676032623745343</v>
      </c>
      <c r="AI44" s="184">
        <v>4.2</v>
      </c>
      <c r="AJ44" s="184">
        <v>7.735888816211928</v>
      </c>
    </row>
    <row r="45" spans="1:36" ht="12.75" customHeight="1">
      <c r="A45" s="97">
        <v>39</v>
      </c>
      <c r="B45" s="111">
        <v>3.800000000000002</v>
      </c>
      <c r="C45" s="111">
        <v>5</v>
      </c>
      <c r="E45" s="64">
        <v>3.8</v>
      </c>
      <c r="F45" s="64">
        <v>49.033249999999995</v>
      </c>
      <c r="H45" s="29"/>
      <c r="I45" s="95" t="s">
        <v>46</v>
      </c>
      <c r="J45" s="22" t="s">
        <v>47</v>
      </c>
      <c r="K45" s="22"/>
      <c r="L45" s="22"/>
      <c r="M45" s="20"/>
      <c r="N45" s="20"/>
      <c r="O45" s="20"/>
      <c r="P45" s="20"/>
      <c r="Q45" s="20"/>
      <c r="R45" s="142"/>
      <c r="S45" s="6"/>
      <c r="T45" s="89"/>
      <c r="U45" s="41"/>
      <c r="V45" s="41"/>
      <c r="W45" s="44">
        <v>7</v>
      </c>
      <c r="X45" s="44">
        <f t="shared" si="0"/>
        <v>0.74</v>
      </c>
      <c r="Y45" s="44">
        <v>1572.8294433240433</v>
      </c>
      <c r="Z45" s="41"/>
      <c r="AA45" s="41"/>
      <c r="AC45" s="184">
        <v>4.3</v>
      </c>
      <c r="AD45" s="184">
        <v>51.29950291566957</v>
      </c>
      <c r="AF45" s="184">
        <v>4.3</v>
      </c>
      <c r="AG45" s="184">
        <v>26.48495845536169</v>
      </c>
      <c r="AI45" s="184">
        <v>4.3</v>
      </c>
      <c r="AJ45" s="184">
        <v>8.089258316163498</v>
      </c>
    </row>
    <row r="46" spans="1:36" ht="12.75" customHeight="1">
      <c r="A46" s="97">
        <v>40</v>
      </c>
      <c r="B46" s="111">
        <v>3.900000000000002</v>
      </c>
      <c r="C46" s="111">
        <v>5</v>
      </c>
      <c r="E46" s="64">
        <v>3.9</v>
      </c>
      <c r="F46" s="64">
        <v>49.033249999999995</v>
      </c>
      <c r="H46" s="29"/>
      <c r="I46" s="101" t="s">
        <v>77</v>
      </c>
      <c r="J46" s="39" t="s">
        <v>14</v>
      </c>
      <c r="K46" s="18">
        <v>0.6</v>
      </c>
      <c r="L46" s="144"/>
      <c r="M46" s="20"/>
      <c r="N46" s="20"/>
      <c r="O46" s="20"/>
      <c r="P46" s="20"/>
      <c r="Q46" s="20"/>
      <c r="R46" s="142"/>
      <c r="S46" s="6"/>
      <c r="T46" s="19"/>
      <c r="U46" s="41"/>
      <c r="V46" s="41"/>
      <c r="W46" s="44">
        <v>8</v>
      </c>
      <c r="X46" s="44">
        <f t="shared" si="0"/>
        <v>0.76</v>
      </c>
      <c r="Y46" s="44">
        <v>1574.9463150860981</v>
      </c>
      <c r="Z46" s="41"/>
      <c r="AA46" s="41"/>
      <c r="AC46" s="184">
        <v>4.4</v>
      </c>
      <c r="AD46" s="184">
        <v>53.989309838771895</v>
      </c>
      <c r="AF46" s="184">
        <v>4.4</v>
      </c>
      <c r="AG46" s="184">
        <v>27.31118000668496</v>
      </c>
      <c r="AI46" s="184">
        <v>4.4</v>
      </c>
      <c r="AJ46" s="184">
        <v>8.26221551323274</v>
      </c>
    </row>
    <row r="47" spans="1:36" ht="12.75" customHeight="1">
      <c r="A47" s="97">
        <v>41</v>
      </c>
      <c r="B47" s="111">
        <v>4.000000000000002</v>
      </c>
      <c r="C47" s="111">
        <v>5</v>
      </c>
      <c r="E47" s="64">
        <v>4</v>
      </c>
      <c r="F47" s="64">
        <v>49.033249999999995</v>
      </c>
      <c r="H47" s="29"/>
      <c r="I47" s="101" t="s">
        <v>78</v>
      </c>
      <c r="J47" s="39" t="s">
        <v>15</v>
      </c>
      <c r="K47" s="18">
        <v>1</v>
      </c>
      <c r="L47" s="144"/>
      <c r="M47" s="20"/>
      <c r="N47" s="20"/>
      <c r="O47" s="20"/>
      <c r="P47" s="20"/>
      <c r="Q47" s="20"/>
      <c r="R47" s="142"/>
      <c r="S47" s="138"/>
      <c r="T47" s="15"/>
      <c r="U47" s="41"/>
      <c r="V47" s="41"/>
      <c r="W47" s="44">
        <v>9</v>
      </c>
      <c r="X47" s="44">
        <f t="shared" si="0"/>
        <v>0.78</v>
      </c>
      <c r="Y47" s="44">
        <v>1573.7423439443264</v>
      </c>
      <c r="Z47" s="41"/>
      <c r="AA47" s="41"/>
      <c r="AC47" s="184">
        <v>4.5</v>
      </c>
      <c r="AD47" s="184">
        <v>56.76529420732306</v>
      </c>
      <c r="AF47" s="184">
        <v>4.5</v>
      </c>
      <c r="AG47" s="184">
        <v>28.208507364338484</v>
      </c>
      <c r="AI47" s="184">
        <v>4.5</v>
      </c>
      <c r="AJ47" s="184">
        <v>8.973273576535265</v>
      </c>
    </row>
    <row r="48" spans="1:36" ht="12.75" customHeight="1">
      <c r="A48" s="97">
        <v>42</v>
      </c>
      <c r="B48" s="111">
        <v>4.100000000000001</v>
      </c>
      <c r="C48" s="111">
        <v>5.1</v>
      </c>
      <c r="E48" s="64">
        <v>4.1</v>
      </c>
      <c r="F48" s="64">
        <v>50.01391499999999</v>
      </c>
      <c r="H48" s="29"/>
      <c r="I48" s="20"/>
      <c r="J48" s="45"/>
      <c r="K48" s="179"/>
      <c r="L48" s="20"/>
      <c r="M48" s="20"/>
      <c r="N48" s="20"/>
      <c r="O48" s="20"/>
      <c r="P48" s="20"/>
      <c r="Q48" s="20"/>
      <c r="R48" s="142"/>
      <c r="S48" s="139"/>
      <c r="T48" s="15"/>
      <c r="U48" s="41"/>
      <c r="V48" s="41"/>
      <c r="W48" s="44">
        <v>10</v>
      </c>
      <c r="X48" s="44">
        <f t="shared" si="0"/>
        <v>0.8</v>
      </c>
      <c r="Y48" s="44">
        <v>1569.6933251519604</v>
      </c>
      <c r="Z48" s="41"/>
      <c r="AA48" s="41"/>
      <c r="AC48" s="184">
        <v>4.6</v>
      </c>
      <c r="AD48" s="184">
        <v>59.634570518082164</v>
      </c>
      <c r="AF48" s="184">
        <v>4.6</v>
      </c>
      <c r="AG48" s="184">
        <v>29.177018850843808</v>
      </c>
      <c r="AI48" s="184">
        <v>4.6</v>
      </c>
      <c r="AJ48" s="184">
        <v>9.685114865053281</v>
      </c>
    </row>
    <row r="49" spans="1:36" ht="12.75" customHeight="1">
      <c r="A49" s="97">
        <v>43</v>
      </c>
      <c r="B49" s="111">
        <v>4.200000000000001</v>
      </c>
      <c r="C49" s="111">
        <v>5.2</v>
      </c>
      <c r="E49" s="64">
        <v>4.2</v>
      </c>
      <c r="F49" s="64">
        <v>50.99458</v>
      </c>
      <c r="H49" s="29"/>
      <c r="I49" s="20"/>
      <c r="J49" s="20"/>
      <c r="K49" s="193"/>
      <c r="L49" s="20"/>
      <c r="M49" s="20"/>
      <c r="N49" s="20"/>
      <c r="O49" s="20"/>
      <c r="P49" s="20"/>
      <c r="Q49" s="20"/>
      <c r="R49" s="142"/>
      <c r="S49" s="15"/>
      <c r="T49" s="15"/>
      <c r="U49" s="41"/>
      <c r="V49" s="41"/>
      <c r="W49" s="44">
        <v>11</v>
      </c>
      <c r="X49" s="44">
        <f t="shared" si="0"/>
        <v>0.8200000000000001</v>
      </c>
      <c r="Y49" s="44">
        <v>1563.2917061547853</v>
      </c>
      <c r="Z49" s="41"/>
      <c r="AA49" s="41"/>
      <c r="AC49" s="184">
        <v>4.7</v>
      </c>
      <c r="AD49" s="184">
        <v>62.60107463415219</v>
      </c>
      <c r="AF49" s="184">
        <v>4.7</v>
      </c>
      <c r="AG49" s="184">
        <v>30.15306347055703</v>
      </c>
      <c r="AI49" s="184">
        <v>4.7</v>
      </c>
      <c r="AJ49" s="184">
        <v>9.760446197132255</v>
      </c>
    </row>
    <row r="50" spans="1:36" ht="12.75" customHeight="1">
      <c r="A50" s="97">
        <v>44</v>
      </c>
      <c r="B50" s="111">
        <v>4.300000000000001</v>
      </c>
      <c r="C50" s="111">
        <v>5.3</v>
      </c>
      <c r="E50" s="64">
        <v>4.3</v>
      </c>
      <c r="F50" s="64">
        <v>51.975244999999994</v>
      </c>
      <c r="H50" s="29"/>
      <c r="I50" s="20"/>
      <c r="J50" s="20"/>
      <c r="K50" s="193"/>
      <c r="L50" s="20"/>
      <c r="M50" s="20"/>
      <c r="N50" s="20"/>
      <c r="O50" s="20"/>
      <c r="P50" s="20"/>
      <c r="Q50" s="20"/>
      <c r="R50" s="142"/>
      <c r="S50" s="15"/>
      <c r="T50" s="15"/>
      <c r="U50" s="41"/>
      <c r="V50" s="41"/>
      <c r="W50" s="44">
        <v>12</v>
      </c>
      <c r="X50" s="44">
        <f t="shared" si="0"/>
        <v>0.8400000000000001</v>
      </c>
      <c r="Y50" s="44">
        <v>1554.9974151663155</v>
      </c>
      <c r="Z50" s="41"/>
      <c r="AA50" s="41"/>
      <c r="AC50" s="184">
        <v>4.8</v>
      </c>
      <c r="AD50" s="184">
        <v>65.66600520288316</v>
      </c>
      <c r="AF50" s="184">
        <v>4.8</v>
      </c>
      <c r="AG50" s="184">
        <v>31.145547904062457</v>
      </c>
      <c r="AI50" s="184">
        <v>4.8</v>
      </c>
      <c r="AJ50" s="184">
        <v>9.924844335054306</v>
      </c>
    </row>
    <row r="51" spans="1:36" ht="12.75" customHeight="1">
      <c r="A51" s="97">
        <v>45</v>
      </c>
      <c r="B51" s="111">
        <v>4.4</v>
      </c>
      <c r="C51" s="111">
        <v>5.3</v>
      </c>
      <c r="E51" s="64">
        <v>4.4</v>
      </c>
      <c r="F51" s="64">
        <v>51.975244999999994</v>
      </c>
      <c r="H51" s="29"/>
      <c r="I51" s="20"/>
      <c r="J51" s="20"/>
      <c r="K51" s="20"/>
      <c r="L51" s="20"/>
      <c r="M51" s="20"/>
      <c r="N51" s="20"/>
      <c r="O51" s="20"/>
      <c r="P51" s="20"/>
      <c r="Q51" s="20"/>
      <c r="R51" s="142"/>
      <c r="S51" s="15"/>
      <c r="T51" s="15"/>
      <c r="U51" s="41"/>
      <c r="V51" s="41"/>
      <c r="W51" s="44">
        <v>13</v>
      </c>
      <c r="X51" s="44">
        <f t="shared" si="0"/>
        <v>0.86</v>
      </c>
      <c r="Y51" s="44">
        <v>1545.228517790861</v>
      </c>
      <c r="Z51" s="41"/>
      <c r="AA51" s="41"/>
      <c r="AC51" s="184">
        <v>4.9</v>
      </c>
      <c r="AD51" s="184">
        <v>68.83099540263034</v>
      </c>
      <c r="AF51" s="184">
        <v>4.9</v>
      </c>
      <c r="AG51" s="184">
        <v>32.15425609088158</v>
      </c>
      <c r="AI51" s="184">
        <v>4.9</v>
      </c>
      <c r="AJ51" s="184">
        <v>10.08708186819125</v>
      </c>
    </row>
    <row r="52" spans="1:36" ht="12.75" customHeight="1">
      <c r="A52" s="97">
        <v>46</v>
      </c>
      <c r="B52" s="111">
        <v>4.5</v>
      </c>
      <c r="C52" s="111">
        <v>5.7</v>
      </c>
      <c r="E52" s="64">
        <v>4.5</v>
      </c>
      <c r="F52" s="64">
        <v>55.897905</v>
      </c>
      <c r="H52" s="29"/>
      <c r="I52" s="101" t="s">
        <v>79</v>
      </c>
      <c r="J52" s="39" t="s">
        <v>81</v>
      </c>
      <c r="K52" s="76">
        <v>1574.9463150860981</v>
      </c>
      <c r="L52" s="145"/>
      <c r="M52" s="20"/>
      <c r="N52" s="20"/>
      <c r="O52" s="20"/>
      <c r="P52" s="20"/>
      <c r="Q52" s="20"/>
      <c r="R52" s="142"/>
      <c r="S52" s="15"/>
      <c r="T52" s="15"/>
      <c r="U52" s="41"/>
      <c r="V52" s="41"/>
      <c r="W52" s="44">
        <v>14</v>
      </c>
      <c r="X52" s="44">
        <f t="shared" si="0"/>
        <v>0.88</v>
      </c>
      <c r="Y52" s="44">
        <v>1534.1879860354154</v>
      </c>
      <c r="Z52" s="41"/>
      <c r="AA52" s="41"/>
      <c r="AC52" s="184">
        <v>5</v>
      </c>
      <c r="AD52" s="184">
        <v>72.09719970823353</v>
      </c>
      <c r="AF52" s="184">
        <v>5</v>
      </c>
      <c r="AG52" s="184">
        <v>33.1698300211826</v>
      </c>
      <c r="AI52" s="184">
        <v>5</v>
      </c>
      <c r="AJ52" s="184">
        <v>10.15573930301019</v>
      </c>
    </row>
    <row r="53" spans="1:36" ht="12.75" customHeight="1">
      <c r="A53" s="97">
        <v>47</v>
      </c>
      <c r="B53" s="111">
        <v>4.6</v>
      </c>
      <c r="C53" s="111">
        <v>5.7</v>
      </c>
      <c r="E53" s="64">
        <v>4.6</v>
      </c>
      <c r="F53" s="64">
        <v>55.897905</v>
      </c>
      <c r="H53" s="29"/>
      <c r="I53" s="101" t="s">
        <v>80</v>
      </c>
      <c r="J53" s="39" t="s">
        <v>82</v>
      </c>
      <c r="K53" s="16">
        <v>0.76</v>
      </c>
      <c r="L53" s="146"/>
      <c r="M53" s="20"/>
      <c r="N53" s="20"/>
      <c r="O53" s="20"/>
      <c r="P53" s="20"/>
      <c r="Q53" s="20"/>
      <c r="R53" s="142"/>
      <c r="S53" s="15"/>
      <c r="T53" s="15"/>
      <c r="U53" s="41"/>
      <c r="V53" s="41"/>
      <c r="W53" s="44">
        <v>15</v>
      </c>
      <c r="X53" s="44">
        <f t="shared" si="0"/>
        <v>0.8999999999999999</v>
      </c>
      <c r="Y53" s="44">
        <v>1521.9763763937553</v>
      </c>
      <c r="Z53" s="41"/>
      <c r="AA53" s="41"/>
      <c r="AC53" s="184">
        <v>5.1</v>
      </c>
      <c r="AD53" s="184">
        <v>75.46529262651156</v>
      </c>
      <c r="AF53" s="184">
        <v>5.1</v>
      </c>
      <c r="AG53" s="184">
        <v>34.1920283443782</v>
      </c>
      <c r="AI53" s="184">
        <v>5.1</v>
      </c>
      <c r="AJ53" s="184">
        <v>10.221983231956102</v>
      </c>
    </row>
    <row r="54" spans="1:36" ht="12.75" customHeight="1">
      <c r="A54" s="97">
        <v>48</v>
      </c>
      <c r="B54" s="111">
        <v>4.699999999999999</v>
      </c>
      <c r="C54" s="111">
        <v>5.75</v>
      </c>
      <c r="E54" s="64">
        <v>4.7</v>
      </c>
      <c r="F54" s="64">
        <v>56.388237499999995</v>
      </c>
      <c r="H54" s="29"/>
      <c r="I54" s="20"/>
      <c r="J54" s="20"/>
      <c r="K54" s="20"/>
      <c r="L54" s="20"/>
      <c r="M54" s="20"/>
      <c r="N54" s="20"/>
      <c r="O54" s="20"/>
      <c r="P54" s="20"/>
      <c r="Q54" s="20"/>
      <c r="R54" s="142"/>
      <c r="S54" s="15"/>
      <c r="T54" s="15"/>
      <c r="U54" s="41"/>
      <c r="V54" s="41"/>
      <c r="W54" s="44">
        <v>16</v>
      </c>
      <c r="X54" s="44">
        <f t="shared" si="0"/>
        <v>0.9199999999999999</v>
      </c>
      <c r="Y54" s="44">
        <v>1508.6785451412338</v>
      </c>
      <c r="Z54" s="41"/>
      <c r="AA54" s="41"/>
      <c r="AC54" s="184">
        <v>5.2</v>
      </c>
      <c r="AD54" s="184">
        <v>78.93592661361181</v>
      </c>
      <c r="AF54" s="184">
        <v>5.2</v>
      </c>
      <c r="AG54" s="184">
        <v>35.22065139762713</v>
      </c>
      <c r="AI54" s="184">
        <v>5.2</v>
      </c>
      <c r="AJ54" s="184">
        <v>10.286230532489304</v>
      </c>
    </row>
    <row r="55" spans="1:36" ht="12.75" customHeight="1">
      <c r="A55" s="97">
        <v>49</v>
      </c>
      <c r="B55" s="111">
        <v>4.799999999999999</v>
      </c>
      <c r="C55" s="111">
        <v>5.8</v>
      </c>
      <c r="E55" s="64">
        <v>4.8</v>
      </c>
      <c r="F55" s="64">
        <v>56.878569999999996</v>
      </c>
      <c r="H55" s="29"/>
      <c r="I55" s="20"/>
      <c r="J55" s="20"/>
      <c r="K55" s="20"/>
      <c r="L55" s="20"/>
      <c r="M55" s="20"/>
      <c r="N55" s="20"/>
      <c r="O55" s="20"/>
      <c r="P55" s="20"/>
      <c r="Q55" s="20"/>
      <c r="R55" s="142"/>
      <c r="S55" s="15"/>
      <c r="T55" s="15"/>
      <c r="U55" s="41"/>
      <c r="V55" s="41"/>
      <c r="W55" s="44">
        <v>17</v>
      </c>
      <c r="X55" s="44">
        <f t="shared" si="0"/>
        <v>0.94</v>
      </c>
      <c r="Y55" s="44">
        <v>1494.3900778803618</v>
      </c>
      <c r="Z55" s="41"/>
      <c r="AA55" s="41"/>
      <c r="AC55" s="184">
        <v>5.3</v>
      </c>
      <c r="AD55" s="184">
        <v>82.50926864873772</v>
      </c>
      <c r="AF55" s="184">
        <v>5.3</v>
      </c>
      <c r="AG55" s="184">
        <v>36.24618930489108</v>
      </c>
      <c r="AI55" s="184">
        <v>5.3</v>
      </c>
      <c r="AJ55" s="184">
        <v>10.25537907263956</v>
      </c>
    </row>
    <row r="56" spans="1:36" ht="12.75" customHeight="1">
      <c r="A56" s="97">
        <v>50</v>
      </c>
      <c r="B56" s="111">
        <v>4.899999999999999</v>
      </c>
      <c r="C56" s="111">
        <v>5.85</v>
      </c>
      <c r="E56" s="64">
        <v>4.9</v>
      </c>
      <c r="F56" s="64">
        <v>57.36890249999999</v>
      </c>
      <c r="H56" s="29"/>
      <c r="I56" s="20"/>
      <c r="J56" s="20"/>
      <c r="K56" s="20"/>
      <c r="L56" s="20"/>
      <c r="M56" s="20"/>
      <c r="N56" s="20"/>
      <c r="O56" s="20"/>
      <c r="P56" s="20"/>
      <c r="Q56" s="20"/>
      <c r="R56" s="142"/>
      <c r="S56" s="15"/>
      <c r="T56" s="15"/>
      <c r="U56" s="41"/>
      <c r="V56" s="41"/>
      <c r="W56" s="44">
        <v>18</v>
      </c>
      <c r="X56" s="44">
        <f t="shared" si="0"/>
        <v>0.96</v>
      </c>
      <c r="Y56" s="44">
        <v>1479.2054684642096</v>
      </c>
      <c r="Z56" s="41"/>
      <c r="AA56" s="41"/>
      <c r="AC56" s="184">
        <v>5.4</v>
      </c>
      <c r="AD56" s="184">
        <v>86.18453680063396</v>
      </c>
      <c r="AF56" s="184">
        <v>5.4</v>
      </c>
      <c r="AG56" s="184">
        <v>37.25917373303415</v>
      </c>
      <c r="AI56" s="184">
        <v>5.4</v>
      </c>
      <c r="AJ56" s="184">
        <v>10.129844281430726</v>
      </c>
    </row>
    <row r="57" spans="1:36" ht="12.75" customHeight="1">
      <c r="A57" s="97">
        <v>51</v>
      </c>
      <c r="B57" s="112">
        <v>4.999999999999998</v>
      </c>
      <c r="C57" s="112">
        <v>5.85</v>
      </c>
      <c r="E57" s="64">
        <v>5</v>
      </c>
      <c r="F57" s="64">
        <v>57.36890249999999</v>
      </c>
      <c r="H57" s="29"/>
      <c r="I57" s="20"/>
      <c r="J57" s="20"/>
      <c r="K57" s="20"/>
      <c r="L57" s="20"/>
      <c r="M57" s="20"/>
      <c r="N57" s="20"/>
      <c r="O57" s="20"/>
      <c r="P57" s="20"/>
      <c r="Q57" s="20"/>
      <c r="R57" s="142"/>
      <c r="S57" s="15"/>
      <c r="T57" s="15"/>
      <c r="U57" s="41"/>
      <c r="V57" s="41"/>
      <c r="W57" s="44">
        <v>19</v>
      </c>
      <c r="X57" s="44">
        <f t="shared" si="0"/>
        <v>0.98</v>
      </c>
      <c r="Y57" s="44">
        <v>1463.2102205123226</v>
      </c>
      <c r="Z57" s="41"/>
      <c r="AA57" s="41"/>
      <c r="AC57" s="184">
        <v>5.5</v>
      </c>
      <c r="AD57" s="184">
        <v>89.96046372840078</v>
      </c>
      <c r="AF57" s="184">
        <v>5.5</v>
      </c>
      <c r="AG57" s="184">
        <v>38.25936482230245</v>
      </c>
      <c r="AI57" s="184">
        <v>5.5</v>
      </c>
      <c r="AJ57" s="184">
        <v>10.001910892683009</v>
      </c>
    </row>
    <row r="58" spans="1:36" ht="12.75" customHeight="1">
      <c r="A58" s="97">
        <v>52</v>
      </c>
      <c r="B58" s="112">
        <v>5.099999999999998</v>
      </c>
      <c r="C58" s="112">
        <v>5.9</v>
      </c>
      <c r="E58" s="64">
        <v>5.1</v>
      </c>
      <c r="F58" s="64">
        <v>57.859235</v>
      </c>
      <c r="H58" s="30"/>
      <c r="I58" s="31"/>
      <c r="J58" s="31"/>
      <c r="K58" s="31"/>
      <c r="L58" s="31"/>
      <c r="M58" s="31"/>
      <c r="N58" s="31"/>
      <c r="O58" s="31"/>
      <c r="P58" s="31"/>
      <c r="Q58" s="31"/>
      <c r="R58" s="143"/>
      <c r="S58" s="15"/>
      <c r="T58" s="15"/>
      <c r="U58" s="41"/>
      <c r="V58" s="41"/>
      <c r="W58" s="44">
        <v>20</v>
      </c>
      <c r="X58" s="44">
        <f t="shared" si="0"/>
        <v>1</v>
      </c>
      <c r="Y58" s="44">
        <v>1446.4896493764504</v>
      </c>
      <c r="Z58" s="41"/>
      <c r="AA58" s="41"/>
      <c r="AC58" s="184">
        <v>5.6</v>
      </c>
      <c r="AD58" s="184">
        <v>93.83575869542888</v>
      </c>
      <c r="AF58" s="184">
        <v>5.6</v>
      </c>
      <c r="AG58" s="184">
        <v>39.24653451825969</v>
      </c>
      <c r="AI58" s="184">
        <v>5.6</v>
      </c>
      <c r="AJ58" s="184">
        <v>9.87169695957244</v>
      </c>
    </row>
    <row r="59" spans="1:36" ht="12.75" customHeight="1">
      <c r="A59" s="97">
        <v>53</v>
      </c>
      <c r="B59" s="112">
        <v>5.1999999999999975</v>
      </c>
      <c r="C59" s="112">
        <v>5.9</v>
      </c>
      <c r="E59" s="64">
        <v>5.2</v>
      </c>
      <c r="F59" s="64">
        <v>57.859235</v>
      </c>
      <c r="I59" s="9"/>
      <c r="J59" s="9"/>
      <c r="K59" s="9"/>
      <c r="L59" s="9"/>
      <c r="M59" s="9"/>
      <c r="N59" s="9"/>
      <c r="O59" s="9"/>
      <c r="P59" s="9"/>
      <c r="Q59" s="9"/>
      <c r="R59" s="15"/>
      <c r="S59" s="15"/>
      <c r="T59" s="15"/>
      <c r="U59" s="41"/>
      <c r="V59" s="41"/>
      <c r="W59" s="44"/>
      <c r="X59" s="42"/>
      <c r="Y59" s="42"/>
      <c r="Z59" s="41"/>
      <c r="AA59" s="41"/>
      <c r="AC59" s="184">
        <v>5.7</v>
      </c>
      <c r="AD59" s="184">
        <v>97.80817495351442</v>
      </c>
      <c r="AF59" s="184">
        <v>5.7</v>
      </c>
      <c r="AG59" s="184">
        <v>40.20179064345143</v>
      </c>
      <c r="AI59" s="184">
        <v>5.7</v>
      </c>
      <c r="AJ59" s="184">
        <v>9.552561251917439</v>
      </c>
    </row>
    <row r="60" spans="1:36" ht="12.75" customHeight="1">
      <c r="A60" s="97">
        <v>54</v>
      </c>
      <c r="B60" s="112">
        <v>5.299999999999997</v>
      </c>
      <c r="C60" s="112">
        <v>5.9</v>
      </c>
      <c r="E60" s="64">
        <v>5.3</v>
      </c>
      <c r="F60" s="64">
        <v>57.859235</v>
      </c>
      <c r="I60" s="9"/>
      <c r="J60" s="9"/>
      <c r="K60" s="9"/>
      <c r="L60" s="9"/>
      <c r="M60" s="9"/>
      <c r="N60" s="9"/>
      <c r="O60" s="9"/>
      <c r="P60" s="9"/>
      <c r="Q60" s="9"/>
      <c r="R60" s="15"/>
      <c r="S60" s="15"/>
      <c r="T60" s="15"/>
      <c r="U60" s="41"/>
      <c r="V60" s="41"/>
      <c r="W60" s="44"/>
      <c r="X60" s="42"/>
      <c r="Y60" s="42"/>
      <c r="Z60" s="41"/>
      <c r="AA60" s="41"/>
      <c r="AC60" s="184">
        <v>5.8</v>
      </c>
      <c r="AD60" s="184">
        <v>101.87310847039957</v>
      </c>
      <c r="AF60" s="184">
        <v>5.8</v>
      </c>
      <c r="AG60" s="184">
        <v>41.09687969425178</v>
      </c>
      <c r="AI60" s="184">
        <v>5.8</v>
      </c>
      <c r="AJ60" s="184">
        <v>8.950890508003514</v>
      </c>
    </row>
    <row r="61" spans="1:36" ht="12.75" customHeight="1">
      <c r="A61" s="97">
        <v>55</v>
      </c>
      <c r="B61" s="112">
        <v>5.399999999999997</v>
      </c>
      <c r="C61" s="112">
        <v>5.85</v>
      </c>
      <c r="E61" s="64">
        <v>5.4</v>
      </c>
      <c r="F61" s="64">
        <v>57.36890249999999</v>
      </c>
      <c r="I61" s="9"/>
      <c r="J61" s="9"/>
      <c r="K61" s="9"/>
      <c r="L61" s="9"/>
      <c r="M61" s="9"/>
      <c r="N61" s="9"/>
      <c r="O61" s="9"/>
      <c r="P61" s="9"/>
      <c r="Q61" s="9"/>
      <c r="R61" s="9"/>
      <c r="S61" s="15"/>
      <c r="T61" s="15"/>
      <c r="U61" s="41"/>
      <c r="V61" s="41"/>
      <c r="W61" s="44"/>
      <c r="X61" s="42"/>
      <c r="Y61" s="42"/>
      <c r="Z61" s="41"/>
      <c r="AA61" s="41"/>
      <c r="AC61" s="184">
        <v>5.9</v>
      </c>
      <c r="AD61" s="184">
        <v>106.02265589965877</v>
      </c>
      <c r="AF61" s="184">
        <v>5.9</v>
      </c>
      <c r="AG61" s="184">
        <v>41.89406889093246</v>
      </c>
      <c r="AI61" s="184">
        <v>5.9</v>
      </c>
      <c r="AJ61" s="184">
        <v>7.9718919668067585</v>
      </c>
    </row>
    <row r="62" spans="1:36" ht="12.75" customHeight="1">
      <c r="A62" s="97">
        <v>56</v>
      </c>
      <c r="B62" s="112">
        <v>5.4999999999999964</v>
      </c>
      <c r="C62" s="112">
        <v>5.85</v>
      </c>
      <c r="E62" s="64">
        <v>5.5</v>
      </c>
      <c r="F62" s="64">
        <v>57.36890249999999</v>
      </c>
      <c r="I62" s="9"/>
      <c r="J62" s="9"/>
      <c r="K62" s="9"/>
      <c r="L62" s="9"/>
      <c r="M62" s="9"/>
      <c r="N62" s="9"/>
      <c r="O62" s="9"/>
      <c r="P62" s="9"/>
      <c r="Q62" s="9"/>
      <c r="R62" s="9"/>
      <c r="S62" s="15"/>
      <c r="T62" s="15"/>
      <c r="W62" s="23"/>
      <c r="AC62" s="184">
        <v>5.999999999999995</v>
      </c>
      <c r="AD62" s="184">
        <v>110.24655068261525</v>
      </c>
      <c r="AF62" s="184">
        <v>5.999999999999995</v>
      </c>
      <c r="AG62" s="184">
        <v>42.58382676819741</v>
      </c>
      <c r="AI62" s="184">
        <v>5.999999999999995</v>
      </c>
      <c r="AJ62" s="184">
        <v>6.897578772649577</v>
      </c>
    </row>
    <row r="63" spans="1:36" ht="12.75" customHeight="1">
      <c r="A63" s="97">
        <v>57</v>
      </c>
      <c r="B63" s="112">
        <v>5.599999999999996</v>
      </c>
      <c r="C63" s="112">
        <v>5.8</v>
      </c>
      <c r="E63" s="64">
        <v>5.6</v>
      </c>
      <c r="F63" s="64">
        <v>56.878569999999996</v>
      </c>
      <c r="I63" s="9"/>
      <c r="J63" s="9"/>
      <c r="K63" s="9"/>
      <c r="L63" s="9"/>
      <c r="M63" s="9"/>
      <c r="N63" s="9"/>
      <c r="O63" s="9"/>
      <c r="P63" s="9"/>
      <c r="Q63" s="9"/>
      <c r="R63" s="9"/>
      <c r="S63" s="15"/>
      <c r="T63" s="15"/>
      <c r="AC63" s="184">
        <v>6.099999999999994</v>
      </c>
      <c r="AD63" s="184">
        <v>114.53311913889087</v>
      </c>
      <c r="AF63" s="184">
        <v>6.099999999999994</v>
      </c>
      <c r="AG63" s="184">
        <v>43.147542357315245</v>
      </c>
      <c r="AI63" s="184">
        <v>6.099999999999994</v>
      </c>
      <c r="AJ63" s="184">
        <v>5.637155891178384</v>
      </c>
    </row>
    <row r="64" spans="1:36" ht="12.75" customHeight="1">
      <c r="A64" s="97">
        <v>58</v>
      </c>
      <c r="B64" s="112">
        <v>5.699999999999996</v>
      </c>
      <c r="C64" s="112">
        <v>5.7</v>
      </c>
      <c r="E64" s="64">
        <v>5.7</v>
      </c>
      <c r="F64" s="64">
        <v>55.897905</v>
      </c>
      <c r="I64" s="9"/>
      <c r="J64" s="9"/>
      <c r="K64" s="9"/>
      <c r="L64" s="9"/>
      <c r="M64" s="9"/>
      <c r="N64" s="9"/>
      <c r="O64" s="9"/>
      <c r="P64" s="9"/>
      <c r="Q64" s="9"/>
      <c r="R64" s="9"/>
      <c r="S64" s="9"/>
      <c r="T64" s="9"/>
      <c r="AC64" s="184">
        <v>6.199999999999994</v>
      </c>
      <c r="AD64" s="184">
        <v>118.86220820693141</v>
      </c>
      <c r="AF64" s="184">
        <v>6.199999999999994</v>
      </c>
      <c r="AG64" s="184">
        <v>43.434239003495975</v>
      </c>
      <c r="AI64" s="184">
        <v>6.199999999999994</v>
      </c>
      <c r="AJ64" s="184">
        <v>2.866966461807331</v>
      </c>
    </row>
    <row r="65" spans="1:36" ht="12.75" customHeight="1">
      <c r="A65" s="97">
        <v>59</v>
      </c>
      <c r="B65" s="112">
        <v>5.799999999999995</v>
      </c>
      <c r="C65" s="112">
        <v>5.5</v>
      </c>
      <c r="E65" s="64">
        <v>5.8</v>
      </c>
      <c r="F65" s="64">
        <v>53.936575</v>
      </c>
      <c r="I65" s="9"/>
      <c r="J65" s="9"/>
      <c r="K65" s="9"/>
      <c r="L65" s="9"/>
      <c r="M65" s="9"/>
      <c r="N65" s="9"/>
      <c r="O65" s="9"/>
      <c r="P65" s="9"/>
      <c r="Q65" s="9"/>
      <c r="R65" s="9"/>
      <c r="S65" s="9"/>
      <c r="T65" s="9"/>
      <c r="AC65" s="184">
        <v>6.299999999999994</v>
      </c>
      <c r="AD65" s="184">
        <v>123.20238753216319</v>
      </c>
      <c r="AF65" s="184">
        <v>6.299999999999994</v>
      </c>
      <c r="AG65" s="184">
        <v>43.36934750113981</v>
      </c>
      <c r="AI65" s="184">
        <v>6.299999999999994</v>
      </c>
      <c r="AJ65" s="184">
        <v>-0.648915023561651</v>
      </c>
    </row>
    <row r="66" spans="1:36" ht="12.75" customHeight="1">
      <c r="A66" s="97">
        <v>60</v>
      </c>
      <c r="B66" s="112">
        <v>5.899999999999995</v>
      </c>
      <c r="C66" s="112">
        <v>5.2</v>
      </c>
      <c r="E66" s="64">
        <v>5.9</v>
      </c>
      <c r="F66" s="64">
        <v>50.99458</v>
      </c>
      <c r="I66" s="9"/>
      <c r="J66" s="9"/>
      <c r="K66" s="9"/>
      <c r="L66" s="9"/>
      <c r="M66" s="9"/>
      <c r="N66" s="9"/>
      <c r="O66" s="9"/>
      <c r="P66" s="9"/>
      <c r="Q66" s="9"/>
      <c r="R66" s="9"/>
      <c r="S66" s="9"/>
      <c r="T66" s="9"/>
      <c r="AC66" s="184">
        <v>6.399999999999993</v>
      </c>
      <c r="AD66" s="184">
        <v>127.52289519374257</v>
      </c>
      <c r="AF66" s="184">
        <v>6.399999999999993</v>
      </c>
      <c r="AG66" s="184">
        <v>43.04080573044826</v>
      </c>
      <c r="AI66" s="184">
        <v>6.399999999999993</v>
      </c>
      <c r="AJ66" s="184">
        <v>-3.2854177069155566</v>
      </c>
    </row>
    <row r="67" spans="1:36" ht="12.75" customHeight="1">
      <c r="A67" s="97">
        <v>61</v>
      </c>
      <c r="B67" s="112">
        <v>5.999999999999995</v>
      </c>
      <c r="C67" s="112">
        <v>4.95</v>
      </c>
      <c r="E67" s="64">
        <v>5.999999999999995</v>
      </c>
      <c r="F67" s="64">
        <v>48.5429175</v>
      </c>
      <c r="I67" s="9"/>
      <c r="J67" s="9"/>
      <c r="K67" s="9"/>
      <c r="L67" s="9"/>
      <c r="M67" s="9"/>
      <c r="N67" s="9"/>
      <c r="O67" s="9"/>
      <c r="P67" s="9"/>
      <c r="Q67" s="9"/>
      <c r="R67" s="9"/>
      <c r="S67" s="9"/>
      <c r="T67" s="9"/>
      <c r="AC67" s="184">
        <v>6.499999999999993</v>
      </c>
      <c r="AD67" s="184">
        <v>131.8003249241235</v>
      </c>
      <c r="AF67" s="184">
        <v>6.499999999999993</v>
      </c>
      <c r="AG67" s="184">
        <v>42.50778887717086</v>
      </c>
      <c r="AI67" s="184">
        <v>6.499999999999993</v>
      </c>
      <c r="AJ67" s="184">
        <v>-5.330168532774016</v>
      </c>
    </row>
    <row r="68" spans="1:36" ht="12.75" customHeight="1">
      <c r="A68" s="97">
        <v>62</v>
      </c>
      <c r="B68" s="112">
        <v>6.099999999999994</v>
      </c>
      <c r="C68" s="112">
        <v>4.55</v>
      </c>
      <c r="E68" s="64">
        <v>6.099999999999994</v>
      </c>
      <c r="F68" s="64">
        <v>44.620257499999994</v>
      </c>
      <c r="I68" s="9"/>
      <c r="J68" s="9"/>
      <c r="K68" s="9"/>
      <c r="L68" s="9"/>
      <c r="M68" s="9"/>
      <c r="N68" s="9"/>
      <c r="O68" s="9"/>
      <c r="P68" s="9"/>
      <c r="Q68" s="9"/>
      <c r="R68" s="9"/>
      <c r="S68" s="9"/>
      <c r="T68" s="9"/>
      <c r="AC68" s="184">
        <v>6.5999999999999925</v>
      </c>
      <c r="AD68" s="184">
        <v>136.01431881314403</v>
      </c>
      <c r="AF68" s="184">
        <v>6.5999999999999925</v>
      </c>
      <c r="AG68" s="184">
        <v>41.77208890324001</v>
      </c>
      <c r="AI68" s="184">
        <v>6.5999999999999925</v>
      </c>
      <c r="AJ68" s="184">
        <v>-7.35699973930854</v>
      </c>
    </row>
    <row r="69" spans="1:36" ht="12.75" customHeight="1">
      <c r="A69" s="97">
        <v>63</v>
      </c>
      <c r="B69" s="112">
        <v>6.199999999999994</v>
      </c>
      <c r="C69" s="112">
        <v>3.5</v>
      </c>
      <c r="E69" s="64">
        <v>6.199999999999994</v>
      </c>
      <c r="F69" s="64">
        <v>34.323274999999995</v>
      </c>
      <c r="I69" s="9"/>
      <c r="J69" s="9"/>
      <c r="K69" s="9"/>
      <c r="L69" s="9"/>
      <c r="M69" s="9"/>
      <c r="N69" s="9"/>
      <c r="O69" s="9"/>
      <c r="P69" s="9"/>
      <c r="Q69" s="9"/>
      <c r="R69" s="9"/>
      <c r="S69" s="9"/>
      <c r="T69" s="9"/>
      <c r="AC69" s="184">
        <v>6.699999999999992</v>
      </c>
      <c r="AD69" s="184">
        <v>140.14660427386124</v>
      </c>
      <c r="AF69" s="184">
        <v>6.699999999999992</v>
      </c>
      <c r="AG69" s="184">
        <v>40.8736203111045</v>
      </c>
      <c r="AI69" s="184">
        <v>6.699999999999992</v>
      </c>
      <c r="AJ69" s="184">
        <v>-8.984685921355101</v>
      </c>
    </row>
    <row r="70" spans="1:36" ht="12.75" customHeight="1">
      <c r="A70" s="97">
        <v>64</v>
      </c>
      <c r="B70" s="112">
        <v>6.299999999999994</v>
      </c>
      <c r="C70" s="112">
        <v>2.7</v>
      </c>
      <c r="E70" s="64">
        <v>6.299999999999994</v>
      </c>
      <c r="F70" s="64">
        <v>26.477955</v>
      </c>
      <c r="I70" s="9"/>
      <c r="J70" s="9"/>
      <c r="K70" s="9"/>
      <c r="L70" s="9"/>
      <c r="M70" s="9"/>
      <c r="N70" s="9"/>
      <c r="O70" s="9"/>
      <c r="P70" s="9"/>
      <c r="Q70" s="9"/>
      <c r="R70" s="9"/>
      <c r="S70" s="9"/>
      <c r="T70" s="9"/>
      <c r="AC70" s="184">
        <v>6.799999999999992</v>
      </c>
      <c r="AD70" s="184">
        <v>144.1857387555201</v>
      </c>
      <c r="AF70" s="184">
        <v>6.799999999999992</v>
      </c>
      <c r="AG70" s="184">
        <v>39.909069322072746</v>
      </c>
      <c r="AI70" s="184">
        <v>6.799999999999992</v>
      </c>
      <c r="AJ70" s="184">
        <v>-9.645509890317573</v>
      </c>
    </row>
    <row r="71" spans="1:36" ht="12.75" customHeight="1">
      <c r="A71" s="97">
        <v>65</v>
      </c>
      <c r="B71" s="112">
        <v>6.399999999999993</v>
      </c>
      <c r="C71" s="112">
        <v>2.1</v>
      </c>
      <c r="E71" s="64">
        <v>6.399999999999993</v>
      </c>
      <c r="F71" s="64">
        <v>20.593965</v>
      </c>
      <c r="I71" s="9"/>
      <c r="J71" s="9"/>
      <c r="K71" s="9"/>
      <c r="L71" s="9"/>
      <c r="M71" s="9"/>
      <c r="N71" s="9"/>
      <c r="O71" s="9"/>
      <c r="P71" s="9"/>
      <c r="Q71" s="9"/>
      <c r="R71" s="9"/>
      <c r="S71" s="9"/>
      <c r="T71" s="9"/>
      <c r="AC71" s="184">
        <v>6.8999999999999915</v>
      </c>
      <c r="AD71" s="184">
        <v>148.1265527028476</v>
      </c>
      <c r="AF71" s="184">
        <v>6.8999999999999915</v>
      </c>
      <c r="AG71" s="184">
        <v>38.90720962447711</v>
      </c>
      <c r="AI71" s="184">
        <v>6.8999999999999915</v>
      </c>
      <c r="AJ71" s="184">
        <v>-10.018596975956392</v>
      </c>
    </row>
    <row r="72" spans="1:36" ht="12.75" customHeight="1">
      <c r="A72" s="97">
        <v>66</v>
      </c>
      <c r="B72" s="112">
        <v>6.499999999999993</v>
      </c>
      <c r="C72" s="112">
        <v>1.6</v>
      </c>
      <c r="E72" s="64">
        <v>6.499999999999993</v>
      </c>
      <c r="F72" s="64">
        <v>15.69064</v>
      </c>
      <c r="I72" s="9"/>
      <c r="J72" s="9"/>
      <c r="K72" s="9"/>
      <c r="L72" s="9"/>
      <c r="M72" s="9"/>
      <c r="N72" s="9"/>
      <c r="O72" s="9"/>
      <c r="P72" s="9"/>
      <c r="Q72" s="9"/>
      <c r="R72" s="9"/>
      <c r="S72" s="9"/>
      <c r="T72" s="9"/>
      <c r="AC72" s="184">
        <v>6.999999999999991</v>
      </c>
      <c r="AD72" s="184">
        <v>151.9657987300964</v>
      </c>
      <c r="AF72" s="184">
        <v>6.999999999999991</v>
      </c>
      <c r="AG72" s="184">
        <v>37.87771092049947</v>
      </c>
      <c r="AI72" s="184">
        <v>6.999999999999991</v>
      </c>
      <c r="AJ72" s="184">
        <v>-10.294987039776458</v>
      </c>
    </row>
    <row r="73" spans="1:36" ht="12.75" customHeight="1">
      <c r="A73" s="97">
        <v>67</v>
      </c>
      <c r="B73" s="112">
        <v>6.5999999999999925</v>
      </c>
      <c r="C73" s="112">
        <v>1</v>
      </c>
      <c r="E73" s="64">
        <v>6.5999999999999925</v>
      </c>
      <c r="F73" s="64">
        <v>9.80665</v>
      </c>
      <c r="I73" s="9"/>
      <c r="J73" s="9"/>
      <c r="K73" s="9"/>
      <c r="L73" s="9"/>
      <c r="M73" s="9"/>
      <c r="N73" s="9"/>
      <c r="O73" s="9"/>
      <c r="P73" s="9"/>
      <c r="Q73" s="9"/>
      <c r="R73" s="9"/>
      <c r="S73" s="9"/>
      <c r="T73" s="9"/>
      <c r="AC73" s="184">
        <v>7.099999999999991</v>
      </c>
      <c r="AD73" s="184">
        <v>155.70071495465982</v>
      </c>
      <c r="AF73" s="184">
        <v>7.099999999999991</v>
      </c>
      <c r="AG73" s="184">
        <v>36.820613570769616</v>
      </c>
      <c r="AI73" s="184">
        <v>7.099999999999991</v>
      </c>
      <c r="AJ73" s="184">
        <v>-10.570973497298565</v>
      </c>
    </row>
    <row r="74" spans="1:36" ht="12.75" customHeight="1">
      <c r="A74" s="97">
        <v>68</v>
      </c>
      <c r="B74" s="112">
        <v>6.699999999999992</v>
      </c>
      <c r="C74" s="112">
        <v>0.7</v>
      </c>
      <c r="E74" s="64">
        <v>6.699999999999992</v>
      </c>
      <c r="F74" s="64">
        <v>6.864654999999999</v>
      </c>
      <c r="I74" s="9"/>
      <c r="J74" s="9"/>
      <c r="K74" s="9"/>
      <c r="L74" s="9"/>
      <c r="M74" s="9"/>
      <c r="N74" s="9"/>
      <c r="O74" s="9"/>
      <c r="P74" s="9"/>
      <c r="Q74" s="9"/>
      <c r="R74" s="9"/>
      <c r="S74" s="9"/>
      <c r="T74" s="9"/>
      <c r="AC74" s="184">
        <v>7.19999999999999</v>
      </c>
      <c r="AD74" s="184">
        <v>159.32854100291266</v>
      </c>
      <c r="AF74" s="184">
        <v>7.19999999999999</v>
      </c>
      <c r="AG74" s="184">
        <v>35.735907394287445</v>
      </c>
      <c r="AI74" s="184">
        <v>7.19999999999999</v>
      </c>
      <c r="AJ74" s="184">
        <v>-10.84706176482179</v>
      </c>
    </row>
    <row r="75" spans="1:36" ht="12.75" customHeight="1">
      <c r="A75" s="97">
        <v>69</v>
      </c>
      <c r="B75" s="112">
        <v>6.799999999999992</v>
      </c>
      <c r="C75" s="112">
        <v>0.6</v>
      </c>
      <c r="E75" s="64">
        <v>6.799999999999992</v>
      </c>
      <c r="F75" s="64">
        <v>5.88399</v>
      </c>
      <c r="I75" s="9"/>
      <c r="J75" s="9"/>
      <c r="K75" s="9"/>
      <c r="L75" s="9"/>
      <c r="M75" s="9"/>
      <c r="N75" s="9"/>
      <c r="O75" s="9"/>
      <c r="P75" s="9"/>
      <c r="Q75" s="9"/>
      <c r="R75" s="9"/>
      <c r="S75" s="9"/>
      <c r="T75" s="9"/>
      <c r="AC75" s="184">
        <v>7.29999999999999</v>
      </c>
      <c r="AD75" s="184">
        <v>162.84699144619145</v>
      </c>
      <c r="AF75" s="184">
        <v>7.29999999999999</v>
      </c>
      <c r="AG75" s="184">
        <v>34.633101471288825</v>
      </c>
      <c r="AI75" s="184">
        <v>7.29999999999999</v>
      </c>
      <c r="AJ75" s="184">
        <v>-11.028059229986225</v>
      </c>
    </row>
    <row r="76" spans="1:36" ht="12.75" customHeight="1">
      <c r="A76" s="97">
        <v>70</v>
      </c>
      <c r="B76" s="112">
        <v>6.8999999999999915</v>
      </c>
      <c r="C76" s="112">
        <v>0.45</v>
      </c>
      <c r="E76" s="64">
        <v>6.8999999999999915</v>
      </c>
      <c r="F76" s="64">
        <v>4.4129925</v>
      </c>
      <c r="I76" s="9"/>
      <c r="J76" s="9"/>
      <c r="K76" s="9"/>
      <c r="L76" s="9"/>
      <c r="M76" s="9"/>
      <c r="N76" s="9"/>
      <c r="O76" s="9"/>
      <c r="P76" s="9"/>
      <c r="Q76" s="9"/>
      <c r="R76" s="9"/>
      <c r="S76" s="9"/>
      <c r="T76" s="9"/>
      <c r="AC76" s="184">
        <v>7.30999999999999</v>
      </c>
      <c r="AD76" s="184">
        <v>163.19332246090434</v>
      </c>
      <c r="AF76" s="184">
        <v>7.30999999999999</v>
      </c>
      <c r="AG76" s="184">
        <v>34.51814289261616</v>
      </c>
      <c r="AI76" s="184">
        <v>7.30999999999999</v>
      </c>
      <c r="AJ76" s="184">
        <v>-11.495857867266595</v>
      </c>
    </row>
    <row r="77" spans="1:36" ht="12.75" customHeight="1">
      <c r="A77" s="97">
        <v>71</v>
      </c>
      <c r="B77" s="112">
        <v>6.999999999999991</v>
      </c>
      <c r="C77" s="112">
        <v>0.4</v>
      </c>
      <c r="E77" s="64">
        <v>6.999999999999991</v>
      </c>
      <c r="F77" s="64">
        <v>3.92266</v>
      </c>
      <c r="I77" s="9"/>
      <c r="J77" s="9"/>
      <c r="K77" s="9"/>
      <c r="L77" s="9"/>
      <c r="M77" s="9"/>
      <c r="N77" s="9"/>
      <c r="O77" s="9"/>
      <c r="P77" s="9"/>
      <c r="Q77" s="9"/>
      <c r="R77" s="9"/>
      <c r="S77" s="9"/>
      <c r="T77" s="9"/>
      <c r="AC77" s="184">
        <v>7.409999999999988</v>
      </c>
      <c r="AD77" s="184">
        <v>166.59348570061206</v>
      </c>
      <c r="AF77" s="184">
        <v>7.409999999999988</v>
      </c>
      <c r="AG77" s="184">
        <v>33.37228656197531</v>
      </c>
      <c r="AI77" s="184">
        <v>7.409999999999988</v>
      </c>
      <c r="AJ77" s="184">
        <v>-11.411126734667503</v>
      </c>
    </row>
    <row r="78" spans="1:36" ht="12.75" customHeight="1">
      <c r="A78" s="97">
        <v>72</v>
      </c>
      <c r="B78" s="112">
        <v>7.099999999999991</v>
      </c>
      <c r="C78" s="112">
        <v>0.25</v>
      </c>
      <c r="E78" s="64">
        <v>7.099999999999991</v>
      </c>
      <c r="F78" s="64">
        <v>2.4516625</v>
      </c>
      <c r="I78" s="9"/>
      <c r="J78" s="9"/>
      <c r="K78" s="9"/>
      <c r="L78" s="9"/>
      <c r="M78" s="9"/>
      <c r="N78" s="9"/>
      <c r="O78" s="9"/>
      <c r="P78" s="9"/>
      <c r="Q78" s="9"/>
      <c r="R78" s="9"/>
      <c r="S78" s="9"/>
      <c r="T78" s="9"/>
      <c r="AC78" s="184">
        <v>7.509999999999986</v>
      </c>
      <c r="AD78" s="184">
        <v>169.87953427139718</v>
      </c>
      <c r="AF78" s="184">
        <v>7.509999999999986</v>
      </c>
      <c r="AG78" s="184">
        <v>32.236818549155444</v>
      </c>
      <c r="AI78" s="184">
        <v>7.509999999999986</v>
      </c>
      <c r="AJ78" s="184">
        <v>-11.309082030090853</v>
      </c>
    </row>
    <row r="79" spans="1:36" ht="12.75" customHeight="1">
      <c r="A79" s="97">
        <v>73</v>
      </c>
      <c r="B79" s="112">
        <v>7.19999999999999</v>
      </c>
      <c r="C79" s="112">
        <v>0.2</v>
      </c>
      <c r="E79" s="64">
        <v>7.19999999999999</v>
      </c>
      <c r="F79" s="64">
        <v>1.96133</v>
      </c>
      <c r="I79" s="9"/>
      <c r="J79" s="9"/>
      <c r="K79" s="9"/>
      <c r="L79" s="9"/>
      <c r="M79" s="9"/>
      <c r="N79" s="9"/>
      <c r="O79" s="9"/>
      <c r="P79" s="9"/>
      <c r="Q79" s="9"/>
      <c r="R79" s="9"/>
      <c r="S79" s="9"/>
      <c r="T79" s="9"/>
      <c r="AC79" s="184">
        <v>7.6099999999999834</v>
      </c>
      <c r="AD79" s="184">
        <v>173.05248883369072</v>
      </c>
      <c r="AF79" s="184">
        <v>7.6099999999999834</v>
      </c>
      <c r="AG79" s="184">
        <v>31.111341817803357</v>
      </c>
      <c r="AI79" s="184">
        <v>7.6099999999999834</v>
      </c>
      <c r="AJ79" s="184">
        <v>-11.210901976038759</v>
      </c>
    </row>
    <row r="80" spans="1:36" ht="12.75" customHeight="1">
      <c r="A80" s="97">
        <v>74</v>
      </c>
      <c r="B80" s="112">
        <v>7.29999999999999</v>
      </c>
      <c r="C80" s="112">
        <v>0.1</v>
      </c>
      <c r="E80" s="64">
        <v>7.29999999999999</v>
      </c>
      <c r="F80" s="64">
        <v>0.980665</v>
      </c>
      <c r="I80" s="9"/>
      <c r="J80" s="9"/>
      <c r="K80" s="9"/>
      <c r="L80" s="9"/>
      <c r="M80" s="9"/>
      <c r="N80" s="9"/>
      <c r="O80" s="9"/>
      <c r="P80" s="9"/>
      <c r="Q80" s="9"/>
      <c r="R80" s="9"/>
      <c r="S80" s="9"/>
      <c r="T80" s="9"/>
      <c r="AC80" s="184">
        <v>7.709999999999981</v>
      </c>
      <c r="AD80" s="184">
        <v>176.11333115968452</v>
      </c>
      <c r="AF80" s="184">
        <v>7.709999999999981</v>
      </c>
      <c r="AG80" s="184">
        <v>29.995466906076665</v>
      </c>
      <c r="AI80" s="184">
        <v>7.709999999999981</v>
      </c>
      <c r="AJ80" s="184">
        <v>-11.116759290012887</v>
      </c>
    </row>
    <row r="81" spans="1:36" ht="12.75" customHeight="1">
      <c r="A81" s="97">
        <v>75</v>
      </c>
      <c r="B81" s="112"/>
      <c r="C81" s="112"/>
      <c r="E81" s="64"/>
      <c r="F81" s="64"/>
      <c r="I81" s="9"/>
      <c r="J81" s="9"/>
      <c r="K81" s="9"/>
      <c r="L81" s="9"/>
      <c r="M81" s="9"/>
      <c r="N81" s="9"/>
      <c r="O81" s="9"/>
      <c r="P81" s="9"/>
      <c r="Q81" s="9"/>
      <c r="R81" s="9"/>
      <c r="S81" s="9"/>
      <c r="T81" s="9"/>
      <c r="AC81" s="184">
        <v>7.809999999999979</v>
      </c>
      <c r="AD81" s="184">
        <v>179.06300275574932</v>
      </c>
      <c r="AF81" s="184">
        <v>7.809999999999979</v>
      </c>
      <c r="AG81" s="184">
        <v>28.88878188713481</v>
      </c>
      <c r="AI81" s="184">
        <v>7.809999999999979</v>
      </c>
      <c r="AJ81" s="184">
        <v>-11.026555614014049</v>
      </c>
    </row>
    <row r="82" spans="1:36" ht="12.75" customHeight="1">
      <c r="A82" s="97">
        <v>76</v>
      </c>
      <c r="B82" s="112"/>
      <c r="C82" s="112"/>
      <c r="E82" s="64"/>
      <c r="F82" s="64"/>
      <c r="I82" s="9"/>
      <c r="J82" s="9"/>
      <c r="K82" s="9"/>
      <c r="L82" s="9"/>
      <c r="M82" s="9"/>
      <c r="N82" s="9"/>
      <c r="O82" s="9"/>
      <c r="P82" s="9"/>
      <c r="Q82" s="9"/>
      <c r="R82" s="9"/>
      <c r="S82" s="9"/>
      <c r="T82" s="9"/>
      <c r="AC82" s="184">
        <v>7.909999999999977</v>
      </c>
      <c r="AD82" s="184">
        <v>181.90240584965477</v>
      </c>
      <c r="AF82" s="184">
        <v>7.909999999999977</v>
      </c>
      <c r="AG82" s="184">
        <v>27.790920336684284</v>
      </c>
      <c r="AI82" s="184">
        <v>7.909999999999977</v>
      </c>
      <c r="AJ82" s="184">
        <v>-10.939923016679494</v>
      </c>
    </row>
    <row r="83" spans="1:36" ht="12.75" customHeight="1">
      <c r="A83" s="97">
        <v>77</v>
      </c>
      <c r="B83" s="112"/>
      <c r="C83" s="112"/>
      <c r="E83" s="64"/>
      <c r="F83" s="64"/>
      <c r="I83" s="9"/>
      <c r="J83" s="9"/>
      <c r="K83" s="9"/>
      <c r="L83" s="9"/>
      <c r="M83" s="9"/>
      <c r="N83" s="9"/>
      <c r="O83" s="9"/>
      <c r="P83" s="9"/>
      <c r="Q83" s="9"/>
      <c r="R83" s="9"/>
      <c r="S83" s="9"/>
      <c r="T83" s="9"/>
      <c r="AC83" s="184">
        <v>8.009999999999975</v>
      </c>
      <c r="AD83" s="184">
        <v>184.63240676845285</v>
      </c>
      <c r="AF83" s="184">
        <v>8.009999999999975</v>
      </c>
      <c r="AG83" s="184">
        <v>26.70152351916621</v>
      </c>
      <c r="AI83" s="184">
        <v>8.009999999999975</v>
      </c>
      <c r="AJ83" s="184">
        <v>-10.857001602126896</v>
      </c>
    </row>
    <row r="84" spans="1:36" ht="12.75" customHeight="1">
      <c r="A84" s="97">
        <v>78</v>
      </c>
      <c r="B84" s="112"/>
      <c r="C84" s="112"/>
      <c r="E84" s="64"/>
      <c r="F84" s="64"/>
      <c r="I84" s="9"/>
      <c r="J84" s="9"/>
      <c r="K84" s="9"/>
      <c r="L84" s="9"/>
      <c r="M84" s="9"/>
      <c r="N84" s="9"/>
      <c r="O84" s="9"/>
      <c r="P84" s="9"/>
      <c r="Q84" s="9"/>
      <c r="R84" s="9"/>
      <c r="S84" s="9"/>
      <c r="T84" s="9"/>
      <c r="AC84" s="184">
        <v>8.109999999999973</v>
      </c>
      <c r="AD84" s="184">
        <v>187.2538346771159</v>
      </c>
      <c r="AF84" s="184">
        <v>8.109999999999973</v>
      </c>
      <c r="AG84" s="184">
        <v>25.620207077357964</v>
      </c>
      <c r="AI84" s="184">
        <v>8.109999999999973</v>
      </c>
      <c r="AJ84" s="184">
        <v>-10.777799286464743</v>
      </c>
    </row>
    <row r="85" spans="1:36" ht="12.75" customHeight="1">
      <c r="A85" s="97">
        <v>79</v>
      </c>
      <c r="B85" s="112"/>
      <c r="C85" s="112"/>
      <c r="E85" s="64"/>
      <c r="F85" s="64"/>
      <c r="I85" s="9"/>
      <c r="J85" s="9"/>
      <c r="K85" s="9"/>
      <c r="L85" s="9"/>
      <c r="M85" s="9"/>
      <c r="N85" s="9"/>
      <c r="O85" s="9"/>
      <c r="P85" s="9"/>
      <c r="Q85" s="9"/>
      <c r="R85" s="9"/>
      <c r="S85" s="9"/>
      <c r="T85" s="9"/>
      <c r="AC85" s="184">
        <v>8.20999999999997</v>
      </c>
      <c r="AD85" s="184">
        <v>189.76748185176865</v>
      </c>
      <c r="AF85" s="184">
        <v>8.20999999999997</v>
      </c>
      <c r="AG85" s="184">
        <v>24.54662776287218</v>
      </c>
      <c r="AI85" s="184">
        <v>8.20999999999997</v>
      </c>
      <c r="AJ85" s="184">
        <v>-10.701919692374073</v>
      </c>
    </row>
    <row r="86" spans="1:36" ht="12.75" customHeight="1">
      <c r="A86" s="97">
        <v>80</v>
      </c>
      <c r="B86" s="112"/>
      <c r="C86" s="112"/>
      <c r="E86" s="64"/>
      <c r="F86" s="64"/>
      <c r="I86" s="9"/>
      <c r="J86" s="9"/>
      <c r="K86" s="9"/>
      <c r="L86" s="9"/>
      <c r="M86" s="9"/>
      <c r="N86" s="9"/>
      <c r="O86" s="9"/>
      <c r="P86" s="9"/>
      <c r="Q86" s="9"/>
      <c r="R86" s="9"/>
      <c r="S86" s="9"/>
      <c r="T86" s="9"/>
      <c r="AC86" s="184">
        <v>8.309999999999969</v>
      </c>
      <c r="AD86" s="184">
        <v>192.17410711449264</v>
      </c>
      <c r="AF86" s="184">
        <v>8.309999999999969</v>
      </c>
      <c r="AG86" s="184">
        <v>23.48045375973907</v>
      </c>
      <c r="AI86" s="184">
        <v>8.309999999999969</v>
      </c>
      <c r="AJ86" s="184">
        <v>-10.629434358561536</v>
      </c>
    </row>
    <row r="87" spans="1:36" ht="12.75" customHeight="1">
      <c r="A87" s="97">
        <v>81</v>
      </c>
      <c r="B87" s="112"/>
      <c r="C87" s="112"/>
      <c r="E87" s="64"/>
      <c r="F87" s="64"/>
      <c r="I87" s="9"/>
      <c r="J87" s="9"/>
      <c r="K87" s="9"/>
      <c r="L87" s="9"/>
      <c r="M87" s="9"/>
      <c r="N87" s="9"/>
      <c r="O87" s="9"/>
      <c r="P87" s="9"/>
      <c r="Q87" s="9"/>
      <c r="R87" s="9"/>
      <c r="S87" s="9"/>
      <c r="T87" s="9"/>
      <c r="AC87" s="184">
        <v>8.409999999999966</v>
      </c>
      <c r="AD87" s="184">
        <v>194.47443501274978</v>
      </c>
      <c r="AF87" s="184">
        <v>8.409999999999966</v>
      </c>
      <c r="AG87" s="184">
        <v>22.421325670254586</v>
      </c>
      <c r="AI87" s="184">
        <v>8.409999999999966</v>
      </c>
      <c r="AJ87" s="184">
        <v>-10.560533640830212</v>
      </c>
    </row>
    <row r="88" spans="1:36" ht="12.75" customHeight="1">
      <c r="A88" s="97">
        <v>82</v>
      </c>
      <c r="B88" s="112"/>
      <c r="C88" s="112"/>
      <c r="E88" s="64"/>
      <c r="F88" s="64"/>
      <c r="I88" s="9"/>
      <c r="J88" s="9"/>
      <c r="K88" s="9"/>
      <c r="L88" s="9"/>
      <c r="M88" s="9"/>
      <c r="N88" s="9"/>
      <c r="O88" s="9"/>
      <c r="P88" s="9"/>
      <c r="Q88" s="9"/>
      <c r="R88" s="9"/>
      <c r="S88" s="9"/>
      <c r="T88" s="9"/>
      <c r="AC88" s="184">
        <v>8.509999999999964</v>
      </c>
      <c r="AD88" s="184">
        <v>196.66915500518564</v>
      </c>
      <c r="AF88" s="184">
        <v>8.509999999999964</v>
      </c>
      <c r="AG88" s="184">
        <v>21.36891613114593</v>
      </c>
      <c r="AI88" s="184">
        <v>8.509999999999964</v>
      </c>
      <c r="AJ88" s="184">
        <v>-10.494747462308244</v>
      </c>
    </row>
    <row r="89" spans="1:36" ht="12.75" customHeight="1">
      <c r="A89" s="97">
        <v>83</v>
      </c>
      <c r="B89" s="112"/>
      <c r="C89" s="112"/>
      <c r="E89" s="64"/>
      <c r="F89" s="64"/>
      <c r="I89" s="9"/>
      <c r="J89" s="9"/>
      <c r="K89" s="9"/>
      <c r="L89" s="9"/>
      <c r="M89" s="9"/>
      <c r="N89" s="9"/>
      <c r="O89" s="9"/>
      <c r="P89" s="9"/>
      <c r="Q89" s="9"/>
      <c r="R89" s="9"/>
      <c r="S89" s="9"/>
      <c r="T89" s="9"/>
      <c r="AC89" s="184">
        <v>8.609999999999962</v>
      </c>
      <c r="AD89" s="184">
        <v>198.7589249749426</v>
      </c>
      <c r="AF89" s="184">
        <v>8.609999999999962</v>
      </c>
      <c r="AG89" s="184">
        <v>20.322915128593095</v>
      </c>
      <c r="AI89" s="184">
        <v>8.609999999999962</v>
      </c>
      <c r="AJ89" s="184">
        <v>-10.432049938498658</v>
      </c>
    </row>
    <row r="90" spans="1:36" ht="12.75" customHeight="1">
      <c r="A90" s="97">
        <v>84</v>
      </c>
      <c r="B90" s="112"/>
      <c r="C90" s="112"/>
      <c r="E90" s="64"/>
      <c r="F90" s="64"/>
      <c r="I90" s="9"/>
      <c r="J90" s="9"/>
      <c r="K90" s="9"/>
      <c r="L90" s="9"/>
      <c r="M90" s="9"/>
      <c r="N90" s="9"/>
      <c r="O90" s="9"/>
      <c r="P90" s="9"/>
      <c r="Q90" s="9"/>
      <c r="R90" s="9"/>
      <c r="S90" s="9"/>
      <c r="T90" s="9"/>
      <c r="AC90" s="184">
        <v>8.70999999999996</v>
      </c>
      <c r="AD90" s="184">
        <v>200.74437113184382</v>
      </c>
      <c r="AF90" s="184">
        <v>8.70999999999996</v>
      </c>
      <c r="AG90" s="184">
        <v>19.282989309442343</v>
      </c>
      <c r="AI90" s="184">
        <v>8.70999999999996</v>
      </c>
      <c r="AJ90" s="184">
        <v>-10.372874552948348</v>
      </c>
    </row>
    <row r="91" spans="1:36" ht="12.75" customHeight="1">
      <c r="A91" s="97">
        <v>85</v>
      </c>
      <c r="B91" s="112"/>
      <c r="C91" s="112"/>
      <c r="E91" s="64"/>
      <c r="F91" s="64"/>
      <c r="I91" s="9"/>
      <c r="J91" s="9"/>
      <c r="K91" s="9"/>
      <c r="L91" s="9"/>
      <c r="M91" s="9"/>
      <c r="N91" s="9"/>
      <c r="O91" s="9"/>
      <c r="P91" s="9"/>
      <c r="Q91" s="9"/>
      <c r="R91" s="9"/>
      <c r="S91" s="9"/>
      <c r="T91" s="9"/>
      <c r="AC91" s="184">
        <v>8.809999999999958</v>
      </c>
      <c r="AD91" s="184">
        <v>202.62608611578477</v>
      </c>
      <c r="AF91" s="184">
        <v>8.809999999999958</v>
      </c>
      <c r="AG91" s="184">
        <v>18.248818643574175</v>
      </c>
      <c r="AI91" s="184">
        <v>8.809999999999958</v>
      </c>
      <c r="AJ91" s="184">
        <v>-10.316646271325782</v>
      </c>
    </row>
    <row r="92" spans="1:36" ht="12.75" customHeight="1">
      <c r="A92" s="97">
        <v>86</v>
      </c>
      <c r="B92" s="112"/>
      <c r="C92" s="112"/>
      <c r="E92" s="64"/>
      <c r="F92" s="64"/>
      <c r="I92" s="9"/>
      <c r="J92" s="9"/>
      <c r="K92" s="9"/>
      <c r="L92" s="9"/>
      <c r="M92" s="9"/>
      <c r="N92" s="9"/>
      <c r="O92" s="9"/>
      <c r="P92" s="9"/>
      <c r="Q92" s="9"/>
      <c r="R92" s="9"/>
      <c r="S92" s="9"/>
      <c r="T92" s="9"/>
      <c r="AC92" s="184">
        <v>8.909999999999956</v>
      </c>
      <c r="AD92" s="184">
        <v>204.40463221729325</v>
      </c>
      <c r="AF92" s="184">
        <v>8.909999999999956</v>
      </c>
      <c r="AG92" s="184">
        <v>17.220109416320398</v>
      </c>
      <c r="AI92" s="184">
        <v>8.909999999999956</v>
      </c>
      <c r="AJ92" s="184">
        <v>-10.263351068687426</v>
      </c>
    </row>
    <row r="93" spans="1:36" ht="12.75" customHeight="1">
      <c r="A93" s="97">
        <v>87</v>
      </c>
      <c r="B93" s="112"/>
      <c r="C93" s="112"/>
      <c r="E93" s="64"/>
      <c r="F93" s="64"/>
      <c r="I93" s="9"/>
      <c r="J93" s="9"/>
      <c r="K93" s="9"/>
      <c r="L93" s="9"/>
      <c r="M93" s="9"/>
      <c r="N93" s="9"/>
      <c r="O93" s="9"/>
      <c r="P93" s="9"/>
      <c r="Q93" s="9"/>
      <c r="R93" s="9"/>
      <c r="S93" s="9"/>
      <c r="T93" s="9"/>
      <c r="AC93" s="184">
        <v>9.009999999999954</v>
      </c>
      <c r="AD93" s="184">
        <v>206.08054212520457</v>
      </c>
      <c r="AF93" s="184">
        <v>9.009999999999954</v>
      </c>
      <c r="AG93" s="184">
        <v>16.19655553263396</v>
      </c>
      <c r="AI93" s="184">
        <v>9.009999999999954</v>
      </c>
      <c r="AJ93" s="184">
        <v>-10.213303420441758</v>
      </c>
    </row>
    <row r="94" spans="1:36" ht="12.75" customHeight="1">
      <c r="A94" s="97">
        <v>88</v>
      </c>
      <c r="B94" s="112"/>
      <c r="C94" s="112"/>
      <c r="E94" s="64"/>
      <c r="F94" s="64"/>
      <c r="I94" s="9"/>
      <c r="J94" s="9"/>
      <c r="K94" s="9"/>
      <c r="L94" s="9"/>
      <c r="M94" s="9"/>
      <c r="N94" s="9"/>
      <c r="O94" s="9"/>
      <c r="P94" s="9"/>
      <c r="Q94" s="9"/>
      <c r="R94" s="9"/>
      <c r="S94" s="9"/>
      <c r="T94" s="9"/>
      <c r="AC94" s="184">
        <v>9.109999999999951</v>
      </c>
      <c r="AD94" s="184">
        <v>207.65431666604962</v>
      </c>
      <c r="AF94" s="184">
        <v>9.109999999999951</v>
      </c>
      <c r="AG94" s="184">
        <v>15.17783818745883</v>
      </c>
      <c r="AI94" s="184">
        <v>9.109999999999951</v>
      </c>
      <c r="AJ94" s="184">
        <v>-10.166215467698521</v>
      </c>
    </row>
    <row r="95" spans="1:36" ht="12.75" customHeight="1">
      <c r="A95" s="97">
        <v>89</v>
      </c>
      <c r="B95" s="112"/>
      <c r="C95" s="112"/>
      <c r="E95" s="64"/>
      <c r="F95" s="64"/>
      <c r="I95" s="9"/>
      <c r="J95" s="9"/>
      <c r="K95" s="9"/>
      <c r="L95" s="9"/>
      <c r="M95" s="9"/>
      <c r="N95" s="9"/>
      <c r="O95" s="9"/>
      <c r="P95" s="9"/>
      <c r="Q95" s="9"/>
      <c r="R95" s="9"/>
      <c r="S95" s="9"/>
      <c r="T95" s="9"/>
      <c r="AC95" s="184">
        <v>9.20999999999995</v>
      </c>
      <c r="AD95" s="184">
        <v>209.12642673231238</v>
      </c>
      <c r="AF95" s="184">
        <v>9.20999999999995</v>
      </c>
      <c r="AG95" s="184">
        <v>14.163675055159377</v>
      </c>
      <c r="AI95" s="184">
        <v>9.20999999999995</v>
      </c>
      <c r="AJ95" s="184">
        <v>-10.121939593813652</v>
      </c>
    </row>
    <row r="96" spans="1:36" ht="12.75" customHeight="1">
      <c r="A96" s="97">
        <v>90</v>
      </c>
      <c r="B96" s="112"/>
      <c r="C96" s="112"/>
      <c r="E96" s="64"/>
      <c r="F96" s="64"/>
      <c r="I96" s="9"/>
      <c r="J96" s="9"/>
      <c r="K96" s="9"/>
      <c r="L96" s="9"/>
      <c r="M96" s="9"/>
      <c r="N96" s="9"/>
      <c r="O96" s="9"/>
      <c r="P96" s="9"/>
      <c r="Q96" s="9"/>
      <c r="R96" s="9"/>
      <c r="S96" s="9"/>
      <c r="T96" s="9"/>
      <c r="AC96" s="184">
        <v>9.309999999999947</v>
      </c>
      <c r="AD96" s="184">
        <v>210.49731503926319</v>
      </c>
      <c r="AF96" s="184">
        <v>9.309999999999947</v>
      </c>
      <c r="AG96" s="184">
        <v>13.153780505852822</v>
      </c>
      <c r="AI96" s="184">
        <v>9.309999999999947</v>
      </c>
      <c r="AJ96" s="184">
        <v>-10.080651054268996</v>
      </c>
    </row>
    <row r="97" spans="1:36" ht="12.75" customHeight="1">
      <c r="A97" s="97">
        <v>91</v>
      </c>
      <c r="B97" s="112"/>
      <c r="C97" s="112"/>
      <c r="E97" s="64"/>
      <c r="F97" s="64"/>
      <c r="I97" s="9"/>
      <c r="J97" s="9"/>
      <c r="K97" s="9"/>
      <c r="L97" s="9"/>
      <c r="M97" s="9"/>
      <c r="N97" s="9"/>
      <c r="O97" s="9"/>
      <c r="P97" s="9"/>
      <c r="Q97" s="9"/>
      <c r="R97" s="9"/>
      <c r="S97" s="9"/>
      <c r="T97" s="9"/>
      <c r="AC97" s="184">
        <v>9.409999999999945</v>
      </c>
      <c r="AD97" s="184">
        <v>211.76739438485433</v>
      </c>
      <c r="AF97" s="184">
        <v>9.409999999999945</v>
      </c>
      <c r="AG97" s="184">
        <v>12.147841345381604</v>
      </c>
      <c r="AI97" s="184">
        <v>9.409999999999945</v>
      </c>
      <c r="AJ97" s="184">
        <v>-10.042403718435654</v>
      </c>
    </row>
    <row r="98" spans="1:36" ht="12.75" customHeight="1">
      <c r="A98" s="97">
        <v>92</v>
      </c>
      <c r="B98" s="112"/>
      <c r="C98" s="112"/>
      <c r="E98" s="64"/>
      <c r="F98" s="64"/>
      <c r="I98" s="9"/>
      <c r="J98" s="9"/>
      <c r="K98" s="9"/>
      <c r="L98" s="9"/>
      <c r="M98" s="9"/>
      <c r="N98" s="9"/>
      <c r="O98" s="9"/>
      <c r="P98" s="9"/>
      <c r="Q98" s="9"/>
      <c r="R98" s="9"/>
      <c r="S98" s="9"/>
      <c r="T98" s="9"/>
      <c r="AC98" s="184">
        <v>9.509999999999943</v>
      </c>
      <c r="AD98" s="184">
        <v>212.93704744560267</v>
      </c>
      <c r="AF98" s="184">
        <v>9.509999999999943</v>
      </c>
      <c r="AG98" s="184">
        <v>11.145577343772105</v>
      </c>
      <c r="AI98" s="184">
        <v>9.509999999999943</v>
      </c>
      <c r="AJ98" s="184">
        <v>-10.006880878076492</v>
      </c>
    </row>
    <row r="99" spans="1:36" ht="12.75" customHeight="1">
      <c r="A99" s="97">
        <v>93</v>
      </c>
      <c r="B99" s="112"/>
      <c r="C99" s="112"/>
      <c r="E99" s="64"/>
      <c r="F99" s="64"/>
      <c r="I99" s="9"/>
      <c r="J99" s="9"/>
      <c r="K99" s="9"/>
      <c r="L99" s="9"/>
      <c r="M99" s="9"/>
      <c r="N99" s="9"/>
      <c r="O99" s="9"/>
      <c r="P99" s="9"/>
      <c r="Q99" s="9"/>
      <c r="R99" s="9"/>
      <c r="S99" s="9"/>
      <c r="T99" s="9"/>
      <c r="AC99" s="184">
        <v>9.60999999999994</v>
      </c>
      <c r="AD99" s="184">
        <v>214.00662942213674</v>
      </c>
      <c r="AF99" s="184">
        <v>9.60999999999994</v>
      </c>
      <c r="AG99" s="184">
        <v>10.146714210066147</v>
      </c>
      <c r="AI99" s="184">
        <v>9.60999999999994</v>
      </c>
      <c r="AJ99" s="184">
        <v>-9.97411621099613</v>
      </c>
    </row>
    <row r="100" spans="1:36" ht="12.75" customHeight="1">
      <c r="A100" s="97">
        <v>94</v>
      </c>
      <c r="B100" s="112"/>
      <c r="C100" s="112"/>
      <c r="E100" s="64"/>
      <c r="F100" s="64"/>
      <c r="I100" s="9"/>
      <c r="J100" s="9"/>
      <c r="K100" s="9"/>
      <c r="L100" s="9"/>
      <c r="M100" s="9"/>
      <c r="N100" s="9"/>
      <c r="O100" s="9"/>
      <c r="P100" s="9"/>
      <c r="Q100" s="9"/>
      <c r="R100" s="9"/>
      <c r="S100" s="9"/>
      <c r="T100" s="9"/>
      <c r="AC100" s="184">
        <v>9.709999999999939</v>
      </c>
      <c r="AD100" s="184">
        <v>214.9764808118077</v>
      </c>
      <c r="AF100" s="184">
        <v>9.709999999999939</v>
      </c>
      <c r="AG100" s="184">
        <v>9.151402025927844</v>
      </c>
      <c r="AI100" s="184">
        <v>9.709999999999939</v>
      </c>
      <c r="AJ100" s="184">
        <v>-9.936598453654666</v>
      </c>
    </row>
    <row r="101" spans="1:36" ht="12.75" customHeight="1">
      <c r="A101" s="97">
        <v>95</v>
      </c>
      <c r="B101" s="112"/>
      <c r="C101" s="112"/>
      <c r="E101" s="64"/>
      <c r="F101" s="64"/>
      <c r="I101" s="9"/>
      <c r="J101" s="9"/>
      <c r="K101" s="9"/>
      <c r="L101" s="9"/>
      <c r="M101" s="9"/>
      <c r="N101" s="9"/>
      <c r="O101" s="9"/>
      <c r="P101" s="9"/>
      <c r="Q101" s="9"/>
      <c r="R101" s="9"/>
      <c r="S101" s="9"/>
      <c r="T101" s="9"/>
      <c r="AC101" s="184">
        <v>9.809999999999937</v>
      </c>
      <c r="AD101" s="184">
        <v>215.84696121676197</v>
      </c>
      <c r="AF101" s="184">
        <v>9.809999999999937</v>
      </c>
      <c r="AG101" s="184">
        <v>8.15953996993559</v>
      </c>
      <c r="AI101" s="184">
        <v>9.809999999999937</v>
      </c>
      <c r="AJ101" s="184">
        <v>-9.904779128618054</v>
      </c>
    </row>
    <row r="102" spans="1:36" ht="12.75" customHeight="1">
      <c r="A102" s="97">
        <v>96</v>
      </c>
      <c r="B102" s="112"/>
      <c r="C102" s="112"/>
      <c r="E102" s="64"/>
      <c r="F102" s="64"/>
      <c r="I102" s="9"/>
      <c r="J102" s="9"/>
      <c r="K102" s="9"/>
      <c r="L102" s="9"/>
      <c r="M102" s="9"/>
      <c r="N102" s="9"/>
      <c r="O102" s="9"/>
      <c r="P102" s="9"/>
      <c r="Q102" s="9"/>
      <c r="R102" s="9"/>
      <c r="S102" s="9"/>
      <c r="T102" s="9"/>
      <c r="AC102" s="184">
        <v>9.909999999999934</v>
      </c>
      <c r="AD102" s="184">
        <v>216.61838927995416</v>
      </c>
      <c r="AF102" s="184">
        <v>9.909999999999934</v>
      </c>
      <c r="AG102" s="184">
        <v>7.170552019125284</v>
      </c>
      <c r="AI102" s="184">
        <v>9.909999999999934</v>
      </c>
      <c r="AJ102" s="184">
        <v>-9.878476652189997</v>
      </c>
    </row>
    <row r="103" spans="1:36" ht="12.75" customHeight="1">
      <c r="A103" s="97">
        <v>97</v>
      </c>
      <c r="B103" s="112"/>
      <c r="C103" s="112"/>
      <c r="E103" s="64"/>
      <c r="F103" s="64"/>
      <c r="I103" s="9"/>
      <c r="J103" s="9"/>
      <c r="K103" s="9"/>
      <c r="L103" s="9"/>
      <c r="M103" s="9"/>
      <c r="N103" s="9"/>
      <c r="O103" s="9"/>
      <c r="P103" s="9"/>
      <c r="Q103" s="9"/>
      <c r="R103" s="9"/>
      <c r="S103" s="9"/>
      <c r="T103" s="9"/>
      <c r="AC103" s="184">
        <v>10.009999999999932</v>
      </c>
      <c r="AD103" s="184">
        <v>217.29102665787897</v>
      </c>
      <c r="AF103" s="184">
        <v>10.009999999999932</v>
      </c>
      <c r="AG103" s="184">
        <v>6.1837968635497775</v>
      </c>
      <c r="AI103" s="184">
        <v>10.009999999999932</v>
      </c>
      <c r="AJ103" s="184">
        <v>-9.860735873280488</v>
      </c>
    </row>
    <row r="104" spans="1:36" ht="12.75" customHeight="1">
      <c r="A104" s="97">
        <v>98</v>
      </c>
      <c r="B104" s="112"/>
      <c r="C104" s="112"/>
      <c r="E104" s="64"/>
      <c r="F104" s="64"/>
      <c r="I104" s="9"/>
      <c r="J104" s="9"/>
      <c r="K104" s="9"/>
      <c r="L104" s="9"/>
      <c r="M104" s="9"/>
      <c r="N104" s="9"/>
      <c r="O104" s="9"/>
      <c r="P104" s="9"/>
      <c r="Q104" s="9"/>
      <c r="R104" s="9"/>
      <c r="S104" s="9"/>
      <c r="T104" s="9"/>
      <c r="AC104" s="184">
        <v>10.10999999999993</v>
      </c>
      <c r="AD104" s="184">
        <v>217.865054897582</v>
      </c>
      <c r="AF104" s="184">
        <v>10.10999999999993</v>
      </c>
      <c r="AG104" s="184">
        <v>5.198448539579845</v>
      </c>
      <c r="AI104" s="184">
        <v>10.10999999999993</v>
      </c>
      <c r="AJ104" s="184">
        <v>-9.847652750522402</v>
      </c>
    </row>
    <row r="105" spans="1:36" ht="12.75" customHeight="1">
      <c r="A105" s="97">
        <v>99</v>
      </c>
      <c r="B105" s="112"/>
      <c r="C105" s="112"/>
      <c r="E105" s="64"/>
      <c r="F105" s="64"/>
      <c r="I105" s="9"/>
      <c r="J105" s="9"/>
      <c r="K105" s="9"/>
      <c r="L105" s="9"/>
      <c r="M105" s="9"/>
      <c r="N105" s="9"/>
      <c r="O105" s="9"/>
      <c r="P105" s="9"/>
      <c r="Q105" s="9"/>
      <c r="R105" s="9"/>
      <c r="S105" s="9"/>
      <c r="T105" s="9"/>
      <c r="AC105" s="184">
        <v>10.209999999999928</v>
      </c>
      <c r="AD105" s="184">
        <v>218.34060582378063</v>
      </c>
      <c r="AF105" s="184">
        <v>10.209999999999928</v>
      </c>
      <c r="AG105" s="184">
        <v>4.214360468448627</v>
      </c>
      <c r="AI105" s="184">
        <v>10.209999999999928</v>
      </c>
      <c r="AJ105" s="184">
        <v>-9.835522131299381</v>
      </c>
    </row>
    <row r="106" spans="1:36" ht="12.75" customHeight="1">
      <c r="A106" s="97">
        <v>100</v>
      </c>
      <c r="B106" s="112"/>
      <c r="C106" s="112"/>
      <c r="E106" s="64"/>
      <c r="F106" s="64"/>
      <c r="I106" s="9"/>
      <c r="J106" s="9"/>
      <c r="K106" s="9"/>
      <c r="L106" s="9"/>
      <c r="M106" s="9"/>
      <c r="N106" s="9"/>
      <c r="O106" s="9"/>
      <c r="P106" s="9"/>
      <c r="Q106" s="9"/>
      <c r="R106" s="9"/>
      <c r="S106" s="9"/>
      <c r="T106" s="9"/>
      <c r="AC106" s="184">
        <v>10.309999999999926</v>
      </c>
      <c r="AD106" s="184">
        <v>218.7178003115645</v>
      </c>
      <c r="AF106" s="184">
        <v>10.309999999999926</v>
      </c>
      <c r="AG106" s="184">
        <v>3.2314082993611803</v>
      </c>
      <c r="AI106" s="184">
        <v>10.309999999999926</v>
      </c>
      <c r="AJ106" s="184">
        <v>-9.82489911163526</v>
      </c>
    </row>
    <row r="107" spans="1:36" ht="12.75" customHeight="1">
      <c r="A107" s="97">
        <v>101</v>
      </c>
      <c r="B107" s="112"/>
      <c r="C107" s="112"/>
      <c r="E107" s="64"/>
      <c r="F107" s="64"/>
      <c r="I107" s="9"/>
      <c r="J107" s="9"/>
      <c r="K107" s="9"/>
      <c r="L107" s="9"/>
      <c r="M107" s="9"/>
      <c r="N107" s="9"/>
      <c r="O107" s="9"/>
      <c r="P107" s="9"/>
      <c r="Q107" s="9"/>
      <c r="R107" s="9"/>
      <c r="S107" s="9"/>
      <c r="T107" s="9"/>
      <c r="AC107" s="184">
        <v>10.409999999999924</v>
      </c>
      <c r="AD107" s="184">
        <v>218.99674381328919</v>
      </c>
      <c r="AF107" s="184">
        <v>10.409999999999924</v>
      </c>
      <c r="AG107" s="184">
        <v>2.249399088047001</v>
      </c>
      <c r="AI107" s="184">
        <v>10.409999999999924</v>
      </c>
      <c r="AJ107" s="184">
        <v>-9.816437879015107</v>
      </c>
    </row>
    <row r="108" spans="1:36" ht="12.75" customHeight="1">
      <c r="A108" s="97">
        <v>102</v>
      </c>
      <c r="B108" s="112"/>
      <c r="C108" s="112"/>
      <c r="E108" s="64"/>
      <c r="F108" s="64"/>
      <c r="I108" s="9"/>
      <c r="J108" s="9"/>
      <c r="K108" s="9"/>
      <c r="L108" s="9"/>
      <c r="M108" s="9"/>
      <c r="N108" s="9"/>
      <c r="O108" s="9"/>
      <c r="P108" s="9"/>
      <c r="Q108" s="9"/>
      <c r="R108" s="9"/>
      <c r="S108" s="9"/>
      <c r="T108" s="9"/>
      <c r="AC108" s="184">
        <v>10.509999999999922</v>
      </c>
      <c r="AD108" s="184">
        <v>219.17752109563892</v>
      </c>
      <c r="AF108" s="184">
        <v>10.509999999999922</v>
      </c>
      <c r="AG108" s="184">
        <v>1.268119443641108</v>
      </c>
      <c r="AI108" s="184">
        <v>10.509999999999922</v>
      </c>
      <c r="AJ108" s="184">
        <v>-9.810207556331061</v>
      </c>
    </row>
    <row r="109" spans="1:36" ht="12.75" customHeight="1">
      <c r="A109" s="97">
        <v>103</v>
      </c>
      <c r="B109" s="112"/>
      <c r="C109" s="112"/>
      <c r="E109" s="64"/>
      <c r="F109" s="64"/>
      <c r="I109" s="9"/>
      <c r="J109" s="9"/>
      <c r="K109" s="9"/>
      <c r="L109" s="9"/>
      <c r="M109" s="9"/>
      <c r="N109" s="9"/>
      <c r="O109" s="9"/>
      <c r="P109" s="9"/>
      <c r="Q109" s="9"/>
      <c r="R109" s="9"/>
      <c r="S109" s="9"/>
      <c r="T109" s="9"/>
      <c r="AC109" s="184">
        <v>10.60999999999992</v>
      </c>
      <c r="AD109" s="184">
        <v>219.26019384800122</v>
      </c>
      <c r="AF109" s="184">
        <v>10.60999999999992</v>
      </c>
      <c r="AG109" s="184">
        <v>0.2873053394274629</v>
      </c>
      <c r="AI109" s="184">
        <v>10.60999999999992</v>
      </c>
      <c r="AJ109" s="184">
        <v>-9.806952340273757</v>
      </c>
    </row>
    <row r="110" spans="1:36" ht="12.75" customHeight="1">
      <c r="A110" s="97">
        <v>104</v>
      </c>
      <c r="B110" s="112"/>
      <c r="C110" s="112"/>
      <c r="E110" s="64"/>
      <c r="F110" s="64"/>
      <c r="I110" s="9"/>
      <c r="J110" s="9"/>
      <c r="K110" s="9"/>
      <c r="L110" s="9"/>
      <c r="M110" s="9"/>
      <c r="N110" s="9"/>
      <c r="O110" s="9"/>
      <c r="P110" s="9"/>
      <c r="Q110" s="9"/>
      <c r="R110" s="9"/>
      <c r="S110" s="9"/>
      <c r="T110" s="9"/>
      <c r="AC110" s="184">
        <v>10.709999999999917</v>
      </c>
      <c r="AD110" s="184">
        <v>219.24479444949705</v>
      </c>
      <c r="AF110" s="184">
        <v>10.709999999999917</v>
      </c>
      <c r="AG110" s="184">
        <v>-0.6933439755864523</v>
      </c>
      <c r="AI110" s="184">
        <v>10.709999999999917</v>
      </c>
      <c r="AJ110" s="184">
        <v>-9.805938442036387</v>
      </c>
    </row>
    <row r="111" spans="1:36" ht="12.75" customHeight="1">
      <c r="A111" s="97">
        <v>105</v>
      </c>
      <c r="B111" s="112"/>
      <c r="C111" s="112"/>
      <c r="E111" s="64"/>
      <c r="F111" s="64"/>
      <c r="I111" s="9"/>
      <c r="J111" s="9"/>
      <c r="K111" s="9"/>
      <c r="L111" s="9"/>
      <c r="M111" s="9"/>
      <c r="N111" s="9"/>
      <c r="O111" s="9"/>
      <c r="P111" s="9"/>
      <c r="Q111" s="9"/>
      <c r="R111" s="9"/>
      <c r="S111" s="9"/>
      <c r="T111" s="9"/>
      <c r="AC111" s="184">
        <v>10.809999999999915</v>
      </c>
      <c r="AD111" s="184">
        <v>219.1313385271743</v>
      </c>
      <c r="AF111" s="184">
        <v>10.809999999999915</v>
      </c>
      <c r="AG111" s="184">
        <v>-1.6737467150502667</v>
      </c>
      <c r="AI111" s="184">
        <v>10.809999999999915</v>
      </c>
      <c r="AJ111" s="184">
        <v>-9.801986564164094</v>
      </c>
    </row>
    <row r="112" spans="1:36" ht="12.75" customHeight="1">
      <c r="A112" s="97">
        <v>106</v>
      </c>
      <c r="B112" s="112"/>
      <c r="C112" s="112"/>
      <c r="E112" s="64"/>
      <c r="F112" s="64"/>
      <c r="I112" s="9"/>
      <c r="J112" s="9"/>
      <c r="K112" s="9"/>
      <c r="L112" s="9"/>
      <c r="M112" s="9"/>
      <c r="N112" s="9"/>
      <c r="O112" s="9"/>
      <c r="P112" s="9"/>
      <c r="Q112" s="9"/>
      <c r="R112" s="9"/>
      <c r="S112" s="9"/>
      <c r="T112" s="9"/>
      <c r="AC112" s="184">
        <v>10.909999999999913</v>
      </c>
      <c r="AD112" s="184">
        <v>218.91986505309282</v>
      </c>
      <c r="AF112" s="184">
        <v>10.909999999999913</v>
      </c>
      <c r="AG112" s="184">
        <v>-2.653593788798614</v>
      </c>
      <c r="AI112" s="184">
        <v>10.909999999999913</v>
      </c>
      <c r="AJ112" s="184">
        <v>-9.79523000133323</v>
      </c>
    </row>
    <row r="113" spans="1:36" ht="12.75" customHeight="1">
      <c r="A113" s="97">
        <v>107</v>
      </c>
      <c r="B113" s="112"/>
      <c r="C113" s="112"/>
      <c r="E113" s="64"/>
      <c r="F113" s="64"/>
      <c r="I113" s="9"/>
      <c r="J113" s="9"/>
      <c r="K113" s="9"/>
      <c r="L113" s="9"/>
      <c r="M113" s="9"/>
      <c r="N113" s="9"/>
      <c r="O113" s="9"/>
      <c r="P113" s="9"/>
      <c r="Q113" s="9"/>
      <c r="R113" s="9"/>
      <c r="S113" s="9"/>
      <c r="T113" s="9"/>
      <c r="AC113" s="184">
        <v>11.009999999999911</v>
      </c>
      <c r="AD113" s="184">
        <v>218.61044097261373</v>
      </c>
      <c r="AF113" s="184">
        <v>11.009999999999911</v>
      </c>
      <c r="AG113" s="184">
        <v>-3.632645368092366</v>
      </c>
      <c r="AI113" s="184">
        <v>11.009999999999911</v>
      </c>
      <c r="AJ113" s="184">
        <v>-9.786356529934725</v>
      </c>
    </row>
    <row r="114" spans="1:36" ht="12.75" customHeight="1">
      <c r="A114" s="97">
        <v>108</v>
      </c>
      <c r="B114" s="112"/>
      <c r="C114" s="112"/>
      <c r="E114" s="64"/>
      <c r="F114" s="64"/>
      <c r="I114" s="9"/>
      <c r="J114" s="9"/>
      <c r="K114" s="9"/>
      <c r="L114" s="9"/>
      <c r="M114" s="9"/>
      <c r="N114" s="9"/>
      <c r="O114" s="9"/>
      <c r="P114" s="9"/>
      <c r="Q114" s="9"/>
      <c r="R114" s="9"/>
      <c r="S114" s="9"/>
      <c r="T114" s="9"/>
      <c r="AC114" s="184">
        <v>11.109999999999909</v>
      </c>
      <c r="AD114" s="184">
        <v>218.20315522924838</v>
      </c>
      <c r="AF114" s="184">
        <v>11.109999999999909</v>
      </c>
      <c r="AG114" s="184">
        <v>-4.610692135019112</v>
      </c>
      <c r="AI114" s="184">
        <v>11.109999999999909</v>
      </c>
      <c r="AJ114" s="184">
        <v>-9.775411499558993</v>
      </c>
    </row>
    <row r="115" spans="1:36" ht="12.75" customHeight="1">
      <c r="A115" s="97">
        <v>109</v>
      </c>
      <c r="B115" s="112"/>
      <c r="C115" s="112"/>
      <c r="E115" s="64"/>
      <c r="F115" s="64"/>
      <c r="I115" s="9"/>
      <c r="J115" s="9"/>
      <c r="K115" s="9"/>
      <c r="L115" s="9"/>
      <c r="M115" s="9"/>
      <c r="N115" s="9"/>
      <c r="O115" s="9"/>
      <c r="P115" s="9"/>
      <c r="Q115" s="9"/>
      <c r="R115" s="9"/>
      <c r="S115" s="9"/>
      <c r="T115" s="9"/>
      <c r="AC115" s="184">
        <v>11.209999999999907</v>
      </c>
      <c r="AD115" s="184">
        <v>217.69811646338664</v>
      </c>
      <c r="AF115" s="184">
        <v>11.209999999999907</v>
      </c>
      <c r="AG115" s="184">
        <v>-5.58756723137513</v>
      </c>
      <c r="AI115" s="184">
        <v>11.209999999999907</v>
      </c>
      <c r="AJ115" s="184">
        <v>-9.763142047325319</v>
      </c>
    </row>
    <row r="116" spans="1:36" ht="12.75" customHeight="1">
      <c r="A116" s="97">
        <v>110</v>
      </c>
      <c r="B116" s="112"/>
      <c r="C116" s="112"/>
      <c r="E116" s="64"/>
      <c r="F116" s="64"/>
      <c r="I116" s="9"/>
      <c r="J116" s="9"/>
      <c r="K116" s="9"/>
      <c r="L116" s="9"/>
      <c r="M116" s="9"/>
      <c r="N116" s="9"/>
      <c r="O116" s="9"/>
      <c r="P116" s="9"/>
      <c r="Q116" s="9"/>
      <c r="R116" s="9"/>
      <c r="S116" s="9"/>
      <c r="T116" s="9"/>
      <c r="AC116" s="184">
        <v>11.309999999999905</v>
      </c>
      <c r="AD116" s="184">
        <v>217.09544693869444</v>
      </c>
      <c r="AF116" s="184">
        <v>11.309999999999905</v>
      </c>
      <c r="AG116" s="184">
        <v>-6.563166969551086</v>
      </c>
      <c r="AI116" s="184">
        <v>11.309999999999905</v>
      </c>
      <c r="AJ116" s="184">
        <v>-9.75007038058073</v>
      </c>
    </row>
    <row r="117" spans="1:36" ht="12.75" customHeight="1">
      <c r="A117" s="97">
        <v>111</v>
      </c>
      <c r="B117" s="112"/>
      <c r="C117" s="112"/>
      <c r="E117" s="64"/>
      <c r="F117" s="64"/>
      <c r="I117" s="9"/>
      <c r="J117" s="9"/>
      <c r="K117" s="9"/>
      <c r="L117" s="9"/>
      <c r="M117" s="9"/>
      <c r="N117" s="9"/>
      <c r="O117" s="9"/>
      <c r="P117" s="9"/>
      <c r="Q117" s="9"/>
      <c r="R117" s="9"/>
      <c r="S117" s="9"/>
      <c r="T117" s="9"/>
      <c r="AC117" s="184">
        <v>11.409999999999902</v>
      </c>
      <c r="AD117" s="184">
        <v>216.3952808423002</v>
      </c>
      <c r="AF117" s="184">
        <v>11.409999999999902</v>
      </c>
      <c r="AG117" s="184">
        <v>-7.537221754114143</v>
      </c>
      <c r="AI117" s="184">
        <v>11.409999999999902</v>
      </c>
      <c r="AJ117" s="184">
        <v>-9.730653985721673</v>
      </c>
    </row>
    <row r="118" spans="1:36" ht="12.75" customHeight="1">
      <c r="A118" s="97">
        <v>112</v>
      </c>
      <c r="B118" s="112"/>
      <c r="C118" s="112"/>
      <c r="E118" s="64"/>
      <c r="F118" s="64"/>
      <c r="I118" s="9"/>
      <c r="J118" s="9"/>
      <c r="K118" s="9"/>
      <c r="L118" s="9"/>
      <c r="M118" s="9"/>
      <c r="N118" s="9"/>
      <c r="O118" s="9"/>
      <c r="P118" s="9"/>
      <c r="Q118" s="9"/>
      <c r="R118" s="9"/>
      <c r="S118" s="9"/>
      <c r="T118" s="9"/>
      <c r="AC118" s="184">
        <v>11.5099999999999</v>
      </c>
      <c r="AD118" s="184">
        <v>215.5978126874811</v>
      </c>
      <c r="AF118" s="184">
        <v>11.5099999999999</v>
      </c>
      <c r="AG118" s="184">
        <v>-8.508861027449978</v>
      </c>
      <c r="AI118" s="184">
        <v>11.5099999999999</v>
      </c>
      <c r="AJ118" s="184">
        <v>-9.703974121142709</v>
      </c>
    </row>
    <row r="119" spans="1:36" ht="12.75" customHeight="1">
      <c r="A119" s="97">
        <v>113</v>
      </c>
      <c r="B119" s="112"/>
      <c r="C119" s="112"/>
      <c r="E119" s="64"/>
      <c r="F119" s="64"/>
      <c r="I119" s="9"/>
      <c r="J119" s="9"/>
      <c r="K119" s="9"/>
      <c r="L119" s="9"/>
      <c r="M119" s="9"/>
      <c r="N119" s="9"/>
      <c r="O119" s="9"/>
      <c r="P119" s="9"/>
      <c r="Q119" s="9"/>
      <c r="R119" s="9"/>
      <c r="S119" s="9"/>
      <c r="T119" s="9"/>
      <c r="AC119" s="184">
        <v>11.609999999999898</v>
      </c>
      <c r="AD119" s="184">
        <v>214.7033090759862</v>
      </c>
      <c r="AF119" s="184">
        <v>11.609999999999898</v>
      </c>
      <c r="AG119" s="184">
        <v>-9.477549851778516</v>
      </c>
      <c r="AI119" s="184">
        <v>11.609999999999898</v>
      </c>
      <c r="AJ119" s="184">
        <v>-9.672101898216466</v>
      </c>
    </row>
    <row r="120" spans="1:36" ht="12.75" customHeight="1">
      <c r="A120" s="97">
        <v>114</v>
      </c>
      <c r="B120" s="112"/>
      <c r="C120" s="112"/>
      <c r="E120" s="64"/>
      <c r="F120" s="64"/>
      <c r="I120" s="9"/>
      <c r="J120" s="9"/>
      <c r="K120" s="9"/>
      <c r="L120" s="9"/>
      <c r="M120" s="9"/>
      <c r="N120" s="9"/>
      <c r="O120" s="9"/>
      <c r="P120" s="9"/>
      <c r="Q120" s="9"/>
      <c r="R120" s="9"/>
      <c r="S120" s="9"/>
      <c r="T120" s="9"/>
      <c r="AC120" s="184">
        <v>11.709999999999896</v>
      </c>
      <c r="AD120" s="184">
        <v>213.71208899326092</v>
      </c>
      <c r="AF120" s="184">
        <v>11.709999999999896</v>
      </c>
      <c r="AG120" s="184">
        <v>-10.442766166981778</v>
      </c>
      <c r="AI120" s="184">
        <v>11.709999999999896</v>
      </c>
      <c r="AJ120" s="184">
        <v>-9.636026786894782</v>
      </c>
    </row>
    <row r="121" spans="1:36" ht="12.75" customHeight="1">
      <c r="A121" s="97">
        <v>115</v>
      </c>
      <c r="B121" s="112"/>
      <c r="C121" s="112"/>
      <c r="E121" s="64"/>
      <c r="F121" s="64"/>
      <c r="I121" s="9"/>
      <c r="J121" s="9"/>
      <c r="K121" s="9"/>
      <c r="L121" s="9"/>
      <c r="M121" s="9"/>
      <c r="N121" s="9"/>
      <c r="O121" s="9"/>
      <c r="P121" s="9"/>
      <c r="Q121" s="9"/>
      <c r="R121" s="9"/>
      <c r="S121" s="9"/>
      <c r="T121" s="9"/>
      <c r="AC121" s="184">
        <v>11.809999999999894</v>
      </c>
      <c r="AD121" s="184">
        <v>212.62450168507002</v>
      </c>
      <c r="AF121" s="184">
        <v>11.809999999999894</v>
      </c>
      <c r="AG121" s="184">
        <v>-11.404641501046584</v>
      </c>
      <c r="AI121" s="184">
        <v>11.809999999999894</v>
      </c>
      <c r="AJ121" s="184">
        <v>-9.60426594426271</v>
      </c>
    </row>
    <row r="122" spans="1:36" ht="12.75" customHeight="1">
      <c r="A122" s="97">
        <v>116</v>
      </c>
      <c r="B122" s="112"/>
      <c r="C122" s="112"/>
      <c r="E122" s="64"/>
      <c r="F122" s="64"/>
      <c r="I122" s="9"/>
      <c r="J122" s="9"/>
      <c r="K122" s="9"/>
      <c r="L122" s="9"/>
      <c r="M122" s="9"/>
      <c r="N122" s="9"/>
      <c r="O122" s="9"/>
      <c r="P122" s="9"/>
      <c r="Q122" s="9"/>
      <c r="R122" s="9"/>
      <c r="S122" s="9"/>
      <c r="T122" s="9"/>
      <c r="AC122" s="184">
        <v>11.909999999999892</v>
      </c>
      <c r="AD122" s="184">
        <v>211.4408736282774</v>
      </c>
      <c r="AF122" s="184">
        <v>11.909999999999892</v>
      </c>
      <c r="AG122" s="184">
        <v>-12.363212575382859</v>
      </c>
      <c r="AI122" s="184">
        <v>11.909999999999892</v>
      </c>
      <c r="AJ122" s="184">
        <v>-9.570188963680964</v>
      </c>
    </row>
    <row r="123" spans="1:36" ht="12.75" customHeight="1">
      <c r="A123" s="97">
        <v>117</v>
      </c>
      <c r="B123" s="112"/>
      <c r="C123" s="112"/>
      <c r="E123" s="64"/>
      <c r="F123" s="64"/>
      <c r="I123" s="9"/>
      <c r="J123" s="9"/>
      <c r="K123" s="9"/>
      <c r="L123" s="9"/>
      <c r="M123" s="9"/>
      <c r="N123" s="9"/>
      <c r="O123" s="9"/>
      <c r="P123" s="9"/>
      <c r="Q123" s="9"/>
      <c r="R123" s="9"/>
      <c r="S123" s="9"/>
      <c r="T123" s="9"/>
      <c r="AC123" s="184">
        <v>12.00999999999989</v>
      </c>
      <c r="AD123" s="184">
        <v>210.1615455136634</v>
      </c>
      <c r="AF123" s="184">
        <v>12.00999999999989</v>
      </c>
      <c r="AG123" s="184">
        <v>-13.318253039574005</v>
      </c>
      <c r="AI123" s="184">
        <v>12.00999999999989</v>
      </c>
      <c r="AJ123" s="184">
        <v>-9.533891619643015</v>
      </c>
    </row>
    <row r="124" spans="1:36" ht="12.75" customHeight="1">
      <c r="A124" s="97">
        <v>118</v>
      </c>
      <c r="B124" s="112"/>
      <c r="C124" s="112"/>
      <c r="E124" s="64"/>
      <c r="F124" s="64"/>
      <c r="I124" s="9"/>
      <c r="J124" s="9"/>
      <c r="K124" s="9"/>
      <c r="L124" s="9"/>
      <c r="M124" s="9"/>
      <c r="N124" s="9"/>
      <c r="O124" s="9"/>
      <c r="P124" s="9"/>
      <c r="Q124" s="9"/>
      <c r="R124" s="9"/>
      <c r="S124" s="9"/>
      <c r="T124" s="9"/>
      <c r="AC124" s="184">
        <v>12.109999999999888</v>
      </c>
      <c r="AD124" s="184">
        <v>208.78688039797143</v>
      </c>
      <c r="AF124" s="184">
        <v>12.109999999999888</v>
      </c>
      <c r="AG124" s="184">
        <v>-14.26953609173326</v>
      </c>
      <c r="AI124" s="184">
        <v>12.109999999999888</v>
      </c>
      <c r="AJ124" s="184">
        <v>-9.495173714798625</v>
      </c>
    </row>
    <row r="125" spans="1:36" ht="12.75" customHeight="1">
      <c r="A125" s="97">
        <v>119</v>
      </c>
      <c r="B125" s="112"/>
      <c r="C125" s="112"/>
      <c r="E125" s="64"/>
      <c r="F125" s="64"/>
      <c r="I125" s="9"/>
      <c r="J125" s="9"/>
      <c r="K125" s="9"/>
      <c r="L125" s="9"/>
      <c r="M125" s="9"/>
      <c r="N125" s="9"/>
      <c r="O125" s="9"/>
      <c r="P125" s="9"/>
      <c r="Q125" s="9"/>
      <c r="R125" s="9"/>
      <c r="S125" s="9"/>
      <c r="T125" s="9"/>
      <c r="AC125" s="184">
        <v>12.209999999999885</v>
      </c>
      <c r="AD125" s="184">
        <v>207.31726537598257</v>
      </c>
      <c r="AF125" s="184">
        <v>12.209999999999885</v>
      </c>
      <c r="AG125" s="184">
        <v>-15.216812816717496</v>
      </c>
      <c r="AI125" s="184">
        <v>12.209999999999885</v>
      </c>
      <c r="AJ125" s="184">
        <v>-9.454117085478465</v>
      </c>
    </row>
    <row r="126" spans="1:36" ht="12.75" customHeight="1">
      <c r="A126" s="97">
        <v>120</v>
      </c>
      <c r="B126" s="112"/>
      <c r="C126" s="112"/>
      <c r="E126" s="64"/>
      <c r="F126" s="64"/>
      <c r="I126" s="9"/>
      <c r="J126" s="9"/>
      <c r="K126" s="9"/>
      <c r="L126" s="9"/>
      <c r="M126" s="9"/>
      <c r="N126" s="9"/>
      <c r="O126" s="9"/>
      <c r="P126" s="9"/>
      <c r="Q126" s="9"/>
      <c r="R126" s="9"/>
      <c r="S126" s="9"/>
      <c r="T126" s="9"/>
      <c r="AC126" s="184">
        <v>12.309999999999883</v>
      </c>
      <c r="AD126" s="184">
        <v>205.75311089455923</v>
      </c>
      <c r="AF126" s="184">
        <v>12.309999999999883</v>
      </c>
      <c r="AG126" s="184">
        <v>-16.159869076452946</v>
      </c>
      <c r="AI126" s="184">
        <v>12.309999999999883</v>
      </c>
      <c r="AJ126" s="184">
        <v>-9.410986019125799</v>
      </c>
    </row>
    <row r="127" spans="1:36" ht="12.75" customHeight="1">
      <c r="A127" s="97">
        <v>121</v>
      </c>
      <c r="B127" s="112"/>
      <c r="C127" s="112"/>
      <c r="E127" s="64"/>
      <c r="F127" s="64"/>
      <c r="I127" s="9"/>
      <c r="J127" s="9"/>
      <c r="K127" s="9"/>
      <c r="L127" s="9"/>
      <c r="M127" s="9"/>
      <c r="N127" s="9"/>
      <c r="O127" s="9"/>
      <c r="P127" s="9"/>
      <c r="Q127" s="9"/>
      <c r="R127" s="9"/>
      <c r="S127" s="9"/>
      <c r="T127" s="9"/>
      <c r="AC127" s="184">
        <v>12.409999999999881</v>
      </c>
      <c r="AD127" s="184">
        <v>204.09484819346352</v>
      </c>
      <c r="AF127" s="184">
        <v>12.409999999999881</v>
      </c>
      <c r="AG127" s="184">
        <v>-17.098502152351628</v>
      </c>
      <c r="AI127" s="184">
        <v>12.409999999999881</v>
      </c>
      <c r="AJ127" s="184">
        <v>-9.365866446279465</v>
      </c>
    </row>
    <row r="128" spans="1:36" ht="12.75" customHeight="1">
      <c r="A128" s="97">
        <v>122</v>
      </c>
      <c r="B128" s="112"/>
      <c r="C128" s="112"/>
      <c r="E128" s="64"/>
      <c r="F128" s="64"/>
      <c r="I128" s="9"/>
      <c r="J128" s="9"/>
      <c r="K128" s="9"/>
      <c r="L128" s="9"/>
      <c r="M128" s="9"/>
      <c r="N128" s="9"/>
      <c r="O128" s="9"/>
      <c r="P128" s="9"/>
      <c r="Q128" s="9"/>
      <c r="R128" s="9"/>
      <c r="S128" s="9"/>
      <c r="T128" s="9"/>
      <c r="AC128" s="184">
        <v>12.509999999999879</v>
      </c>
      <c r="AD128" s="184">
        <v>202.3429291732177</v>
      </c>
      <c r="AF128" s="184">
        <v>12.509999999999879</v>
      </c>
      <c r="AG128" s="184">
        <v>-18.032491275185933</v>
      </c>
      <c r="AI128" s="184">
        <v>12.509999999999879</v>
      </c>
      <c r="AJ128" s="184">
        <v>-9.318340895863757</v>
      </c>
    </row>
    <row r="129" spans="1:36" ht="12.75" customHeight="1">
      <c r="A129" s="97">
        <v>123</v>
      </c>
      <c r="B129" s="112"/>
      <c r="C129" s="112"/>
      <c r="E129" s="64"/>
      <c r="F129" s="64"/>
      <c r="I129" s="9"/>
      <c r="J129" s="9"/>
      <c r="K129" s="9"/>
      <c r="L129" s="9"/>
      <c r="M129" s="9"/>
      <c r="N129" s="9"/>
      <c r="O129" s="9"/>
      <c r="P129" s="9"/>
      <c r="Q129" s="9"/>
      <c r="R129" s="9"/>
      <c r="S129" s="9"/>
      <c r="T129" s="9"/>
      <c r="AC129" s="184">
        <v>12.609999999999877</v>
      </c>
      <c r="AD129" s="184">
        <v>200.49782832735565</v>
      </c>
      <c r="AF129" s="184">
        <v>12.609999999999877</v>
      </c>
      <c r="AG129" s="184">
        <v>-18.96162113793189</v>
      </c>
      <c r="AI129" s="184">
        <v>12.609999999999877</v>
      </c>
      <c r="AJ129" s="184">
        <v>-9.26889126255709</v>
      </c>
    </row>
    <row r="130" spans="1:36" ht="12.75" customHeight="1">
      <c r="A130" s="97">
        <v>124</v>
      </c>
      <c r="B130" s="112"/>
      <c r="C130" s="112"/>
      <c r="E130" s="64"/>
      <c r="F130" s="64"/>
      <c r="I130" s="9"/>
      <c r="J130" s="9"/>
      <c r="K130" s="9"/>
      <c r="L130" s="9"/>
      <c r="M130" s="9"/>
      <c r="N130" s="9"/>
      <c r="O130" s="9"/>
      <c r="P130" s="9"/>
      <c r="Q130" s="9"/>
      <c r="R130" s="9"/>
      <c r="S130" s="9"/>
      <c r="T130" s="9"/>
      <c r="AC130" s="184">
        <v>12.709999999999875</v>
      </c>
      <c r="AD130" s="184">
        <v>198.56004008612777</v>
      </c>
      <c r="AF130" s="184">
        <v>12.709999999999875</v>
      </c>
      <c r="AG130" s="184">
        <v>-19.88570422582109</v>
      </c>
      <c r="AI130" s="184">
        <v>12.709999999999875</v>
      </c>
      <c r="AJ130" s="184">
        <v>-9.217602521292033</v>
      </c>
    </row>
    <row r="131" spans="1:36" ht="12.75" customHeight="1">
      <c r="A131" s="97">
        <v>125</v>
      </c>
      <c r="B131" s="112"/>
      <c r="C131" s="112"/>
      <c r="E131" s="64"/>
      <c r="F131" s="64"/>
      <c r="I131" s="9"/>
      <c r="J131" s="9"/>
      <c r="K131" s="9"/>
      <c r="L131" s="9"/>
      <c r="M131" s="9"/>
      <c r="N131" s="9"/>
      <c r="O131" s="9"/>
      <c r="P131" s="9"/>
      <c r="Q131" s="9"/>
      <c r="R131" s="9"/>
      <c r="S131" s="9"/>
      <c r="T131" s="9"/>
      <c r="AC131" s="184">
        <v>12.809999999999873</v>
      </c>
      <c r="AD131" s="184">
        <v>196.53007729527346</v>
      </c>
      <c r="AF131" s="184">
        <v>12.809999999999873</v>
      </c>
      <c r="AG131" s="184">
        <v>-20.804557852867536</v>
      </c>
      <c r="AI131" s="184">
        <v>12.809999999999873</v>
      </c>
      <c r="AJ131" s="184">
        <v>-9.164404921860031</v>
      </c>
    </row>
    <row r="132" spans="1:36" ht="12.75" customHeight="1">
      <c r="A132" s="97">
        <v>126</v>
      </c>
      <c r="B132" s="112"/>
      <c r="C132" s="112"/>
      <c r="E132" s="64"/>
      <c r="F132" s="64"/>
      <c r="I132" s="9"/>
      <c r="J132" s="9"/>
      <c r="K132" s="9"/>
      <c r="L132" s="9"/>
      <c r="M132" s="9"/>
      <c r="N132" s="9"/>
      <c r="O132" s="9"/>
      <c r="P132" s="9"/>
      <c r="Q132" s="9"/>
      <c r="R132" s="9"/>
      <c r="S132" s="9"/>
      <c r="T132" s="9"/>
      <c r="AC132" s="184">
        <v>12.90999999999987</v>
      </c>
      <c r="AD132" s="184">
        <v>194.40847213106892</v>
      </c>
      <c r="AF132" s="184">
        <v>12.90999999999987</v>
      </c>
      <c r="AG132" s="184">
        <v>-21.717974085505723</v>
      </c>
      <c r="AI132" s="184">
        <v>12.90999999999987</v>
      </c>
      <c r="AJ132" s="184">
        <v>-9.109160613459942</v>
      </c>
    </row>
    <row r="133" spans="1:36" ht="12.75" customHeight="1">
      <c r="A133" s="97">
        <v>127</v>
      </c>
      <c r="B133" s="112"/>
      <c r="C133" s="112"/>
      <c r="E133" s="64"/>
      <c r="F133" s="64"/>
      <c r="I133" s="9"/>
      <c r="J133" s="9"/>
      <c r="K133" s="9"/>
      <c r="L133" s="9"/>
      <c r="M133" s="9"/>
      <c r="N133" s="9"/>
      <c r="O133" s="9"/>
      <c r="P133" s="9"/>
      <c r="Q133" s="9"/>
      <c r="R133" s="9"/>
      <c r="S133" s="9"/>
      <c r="T133" s="9"/>
      <c r="AC133" s="184">
        <v>13.009999999999868</v>
      </c>
      <c r="AD133" s="184">
        <v>192.1957767470071</v>
      </c>
      <c r="AF133" s="184">
        <v>13.009999999999868</v>
      </c>
      <c r="AG133" s="184">
        <v>-22.62577283931831</v>
      </c>
      <c r="AI133" s="184">
        <v>13.009999999999868</v>
      </c>
      <c r="AJ133" s="184">
        <v>-9.05223595610507</v>
      </c>
    </row>
    <row r="134" spans="1:36" ht="12.75" customHeight="1">
      <c r="A134" s="97">
        <v>128</v>
      </c>
      <c r="B134" s="112"/>
      <c r="C134" s="112"/>
      <c r="E134" s="64"/>
      <c r="F134" s="64"/>
      <c r="I134" s="9"/>
      <c r="J134" s="9"/>
      <c r="K134" s="9"/>
      <c r="L134" s="9"/>
      <c r="M134" s="9"/>
      <c r="N134" s="9"/>
      <c r="O134" s="9"/>
      <c r="P134" s="9"/>
      <c r="Q134" s="9"/>
      <c r="R134" s="9"/>
      <c r="S134" s="9"/>
      <c r="T134" s="9"/>
      <c r="AC134" s="184">
        <v>13.109999999999866</v>
      </c>
      <c r="AD134" s="184">
        <v>189.8925603269021</v>
      </c>
      <c r="AF134" s="184">
        <v>13.109999999999866</v>
      </c>
      <c r="AG134" s="184">
        <v>-23.52779026565577</v>
      </c>
      <c r="AI134" s="184">
        <v>13.109999999999866</v>
      </c>
      <c r="AJ134" s="184">
        <v>-8.993707014920433</v>
      </c>
    </row>
    <row r="135" spans="1:36" ht="12.75" customHeight="1">
      <c r="A135" s="97">
        <v>129</v>
      </c>
      <c r="B135" s="112"/>
      <c r="C135" s="112"/>
      <c r="E135" s="64"/>
      <c r="F135" s="64"/>
      <c r="I135" s="9"/>
      <c r="J135" s="9"/>
      <c r="K135" s="9"/>
      <c r="L135" s="9"/>
      <c r="M135" s="9"/>
      <c r="N135" s="9"/>
      <c r="O135" s="9"/>
      <c r="P135" s="9"/>
      <c r="Q135" s="9"/>
      <c r="R135" s="9"/>
      <c r="S135" s="9"/>
      <c r="T135" s="9"/>
      <c r="AC135" s="184">
        <v>13.209999999999864</v>
      </c>
      <c r="AD135" s="184">
        <v>187.4994082382242</v>
      </c>
      <c r="AF135" s="184">
        <v>13.209999999999864</v>
      </c>
      <c r="AG135" s="184">
        <v>-24.423861238989087</v>
      </c>
      <c r="AI135" s="184">
        <v>13.209999999999864</v>
      </c>
      <c r="AJ135" s="184">
        <v>-8.933384894774369</v>
      </c>
    </row>
    <row r="136" spans="1:36" ht="12.75" customHeight="1">
      <c r="A136" s="97">
        <v>130</v>
      </c>
      <c r="B136" s="112"/>
      <c r="C136" s="112"/>
      <c r="E136" s="64"/>
      <c r="F136" s="64"/>
      <c r="I136" s="9"/>
      <c r="J136" s="9"/>
      <c r="K136" s="9"/>
      <c r="L136" s="9"/>
      <c r="M136" s="9"/>
      <c r="N136" s="9"/>
      <c r="O136" s="9"/>
      <c r="P136" s="9"/>
      <c r="Q136" s="9"/>
      <c r="R136" s="9"/>
      <c r="S136" s="9"/>
      <c r="T136" s="9"/>
      <c r="AC136" s="184">
        <v>13.309999999999862</v>
      </c>
      <c r="AD136" s="184">
        <v>185.01692360581356</v>
      </c>
      <c r="AF136" s="184">
        <v>13.309999999999862</v>
      </c>
      <c r="AG136" s="184">
        <v>-25.313800780203074</v>
      </c>
      <c r="AI136" s="184">
        <v>13.309999999999862</v>
      </c>
      <c r="AJ136" s="184">
        <v>-8.871364046249314</v>
      </c>
    </row>
    <row r="137" spans="1:36" ht="12.75" customHeight="1">
      <c r="A137" s="97">
        <v>131</v>
      </c>
      <c r="B137" s="112"/>
      <c r="C137" s="112"/>
      <c r="E137" s="64"/>
      <c r="F137" s="64"/>
      <c r="I137" s="9"/>
      <c r="J137" s="9"/>
      <c r="K137" s="9"/>
      <c r="L137" s="9"/>
      <c r="M137" s="9"/>
      <c r="N137" s="9"/>
      <c r="O137" s="9"/>
      <c r="P137" s="9"/>
      <c r="Q137" s="9"/>
      <c r="R137" s="9"/>
      <c r="S137" s="9"/>
      <c r="T137" s="9"/>
      <c r="AC137" s="184">
        <v>13.40999999999986</v>
      </c>
      <c r="AD137" s="184">
        <v>182.44572652267834</v>
      </c>
      <c r="AF137" s="184">
        <v>13.40999999999986</v>
      </c>
      <c r="AG137" s="184">
        <v>-26.197458318201445</v>
      </c>
      <c r="AI137" s="184">
        <v>13.40999999999986</v>
      </c>
      <c r="AJ137" s="184">
        <v>-8.807901064374274</v>
      </c>
    </row>
    <row r="138" spans="1:36" ht="12.75" customHeight="1">
      <c r="A138" s="97">
        <v>132</v>
      </c>
      <c r="B138" s="112"/>
      <c r="C138" s="112"/>
      <c r="E138" s="64"/>
      <c r="F138" s="64"/>
      <c r="I138" s="9"/>
      <c r="J138" s="9"/>
      <c r="K138" s="9"/>
      <c r="L138" s="9"/>
      <c r="M138" s="9"/>
      <c r="N138" s="9"/>
      <c r="O138" s="9"/>
      <c r="P138" s="9"/>
      <c r="Q138" s="9"/>
      <c r="R138" s="9"/>
      <c r="S138" s="9"/>
      <c r="T138" s="9"/>
      <c r="AC138" s="184">
        <v>13.509999999999858</v>
      </c>
      <c r="AD138" s="184">
        <v>179.7864515587656</v>
      </c>
      <c r="AF138" s="184">
        <v>13.509999999999858</v>
      </c>
      <c r="AG138" s="184">
        <v>-27.074693635626165</v>
      </c>
      <c r="AI138" s="184">
        <v>13.509999999999858</v>
      </c>
      <c r="AJ138" s="184">
        <v>-8.743068515289876</v>
      </c>
    </row>
    <row r="139" spans="1:36" ht="12.75" customHeight="1">
      <c r="A139" s="97">
        <v>133</v>
      </c>
      <c r="B139" s="112"/>
      <c r="C139" s="112"/>
      <c r="E139" s="64"/>
      <c r="F139" s="64"/>
      <c r="I139" s="9"/>
      <c r="J139" s="9"/>
      <c r="K139" s="9"/>
      <c r="L139" s="9"/>
      <c r="M139" s="9"/>
      <c r="N139" s="9"/>
      <c r="O139" s="9"/>
      <c r="P139" s="9"/>
      <c r="Q139" s="9"/>
      <c r="R139" s="9"/>
      <c r="S139" s="9"/>
      <c r="T139" s="9"/>
      <c r="AC139" s="184">
        <v>13.609999999999856</v>
      </c>
      <c r="AD139" s="184">
        <v>177.0397472631013</v>
      </c>
      <c r="AF139" s="184">
        <v>13.609999999999856</v>
      </c>
      <c r="AG139" s="184">
        <v>-27.945360253490286</v>
      </c>
      <c r="AI139" s="184">
        <v>13.609999999999856</v>
      </c>
      <c r="AJ139" s="184">
        <v>-8.676610508426336</v>
      </c>
    </row>
    <row r="140" spans="1:36" ht="12.75" customHeight="1">
      <c r="A140" s="97">
        <v>134</v>
      </c>
      <c r="B140" s="112"/>
      <c r="C140" s="112"/>
      <c r="E140" s="64"/>
      <c r="F140" s="64"/>
      <c r="I140" s="9"/>
      <c r="J140" s="9"/>
      <c r="K140" s="9"/>
      <c r="L140" s="9"/>
      <c r="M140" s="9"/>
      <c r="N140" s="9"/>
      <c r="O140" s="9"/>
      <c r="P140" s="9"/>
      <c r="Q140" s="9"/>
      <c r="R140" s="9"/>
      <c r="S140" s="9"/>
      <c r="T140" s="9"/>
      <c r="AC140" s="184">
        <v>13.709999999999853</v>
      </c>
      <c r="AD140" s="184">
        <v>174.20627792817123</v>
      </c>
      <c r="AF140" s="184">
        <v>13.709999999999853</v>
      </c>
      <c r="AG140" s="184">
        <v>-28.809299859572278</v>
      </c>
      <c r="AI140" s="184">
        <v>13.709999999999853</v>
      </c>
      <c r="AJ140" s="184">
        <v>-8.608761772836301</v>
      </c>
    </row>
    <row r="141" spans="1:36" ht="12.75" customHeight="1">
      <c r="A141" s="97">
        <v>135</v>
      </c>
      <c r="B141" s="112"/>
      <c r="C141" s="112"/>
      <c r="E141" s="64"/>
      <c r="F141" s="64"/>
      <c r="I141" s="9"/>
      <c r="J141" s="9"/>
      <c r="K141" s="9"/>
      <c r="L141" s="9"/>
      <c r="M141" s="9"/>
      <c r="N141" s="9"/>
      <c r="O141" s="9"/>
      <c r="P141" s="9"/>
      <c r="Q141" s="9"/>
      <c r="R141" s="9"/>
      <c r="S141" s="9"/>
      <c r="T141" s="9"/>
      <c r="AC141" s="184">
        <v>13.809999999999851</v>
      </c>
      <c r="AD141" s="184">
        <v>171.28672197034982</v>
      </c>
      <c r="AF141" s="184">
        <v>13.809999999999851</v>
      </c>
      <c r="AG141" s="184">
        <v>-29.666387694322662</v>
      </c>
      <c r="AI141" s="184">
        <v>13.809999999999851</v>
      </c>
      <c r="AJ141" s="184">
        <v>-8.539707135410996</v>
      </c>
    </row>
    <row r="142" spans="1:36" ht="12.75" customHeight="1">
      <c r="A142" s="97">
        <v>136</v>
      </c>
      <c r="B142" s="112"/>
      <c r="C142" s="112"/>
      <c r="E142" s="64"/>
      <c r="F142" s="64"/>
      <c r="I142" s="9"/>
      <c r="J142" s="9"/>
      <c r="K142" s="9"/>
      <c r="L142" s="9"/>
      <c r="M142" s="9"/>
      <c r="N142" s="9"/>
      <c r="O142" s="9"/>
      <c r="P142" s="9"/>
      <c r="Q142" s="9"/>
      <c r="R142" s="9"/>
      <c r="S142" s="9"/>
      <c r="T142" s="9"/>
      <c r="AC142" s="184">
        <v>13.90999999999985</v>
      </c>
      <c r="AD142" s="184">
        <v>168.28176987902054</v>
      </c>
      <c r="AF142" s="184">
        <v>13.90999999999985</v>
      </c>
      <c r="AG142" s="184">
        <v>-30.516506973395785</v>
      </c>
      <c r="AI142" s="184">
        <v>13.90999999999985</v>
      </c>
      <c r="AJ142" s="184">
        <v>-8.469515671387063</v>
      </c>
    </row>
    <row r="143" spans="1:36" ht="12.75" customHeight="1">
      <c r="A143" s="97">
        <v>137</v>
      </c>
      <c r="B143" s="112"/>
      <c r="C143" s="112"/>
      <c r="E143" s="64"/>
      <c r="F143" s="64"/>
      <c r="I143" s="9"/>
      <c r="J143" s="9"/>
      <c r="K143" s="9"/>
      <c r="L143" s="9"/>
      <c r="M143" s="9"/>
      <c r="N143" s="9"/>
      <c r="O143" s="9"/>
      <c r="P143" s="9"/>
      <c r="Q143" s="9"/>
      <c r="R143" s="9"/>
      <c r="S143" s="9"/>
      <c r="T143" s="9"/>
      <c r="AC143" s="184">
        <v>14.009999999999847</v>
      </c>
      <c r="AD143" s="184">
        <v>165.19212383379684</v>
      </c>
      <c r="AF143" s="184">
        <v>14.009999999999847</v>
      </c>
      <c r="AG143" s="184">
        <v>-31.35953338468317</v>
      </c>
      <c r="AI143" s="184">
        <v>14.009999999999847</v>
      </c>
      <c r="AJ143" s="184">
        <v>-8.397922405655722</v>
      </c>
    </row>
    <row r="144" spans="1:36" ht="12.75" customHeight="1">
      <c r="A144" s="97">
        <v>138</v>
      </c>
      <c r="B144" s="112"/>
      <c r="C144" s="112"/>
      <c r="E144" s="64"/>
      <c r="F144" s="64"/>
      <c r="I144" s="9"/>
      <c r="J144" s="9"/>
      <c r="K144" s="9"/>
      <c r="L144" s="9"/>
      <c r="M144" s="9"/>
      <c r="N144" s="9"/>
      <c r="O144" s="9"/>
      <c r="P144" s="9"/>
      <c r="Q144" s="9"/>
      <c r="R144" s="9"/>
      <c r="S144" s="9"/>
      <c r="T144" s="9"/>
      <c r="AC144" s="184">
        <v>14.109999999999845</v>
      </c>
      <c r="AD144" s="184">
        <v>162.01849943079955</v>
      </c>
      <c r="AF144" s="184">
        <v>14.109999999999845</v>
      </c>
      <c r="AG144" s="184">
        <v>-32.195333846814066</v>
      </c>
      <c r="AI144" s="184">
        <v>14.109999999999845</v>
      </c>
      <c r="AJ144" s="184">
        <v>-8.325193542101745</v>
      </c>
    </row>
    <row r="145" spans="1:36" ht="12.75" customHeight="1">
      <c r="A145" s="97">
        <v>139</v>
      </c>
      <c r="B145" s="112"/>
      <c r="C145" s="112"/>
      <c r="E145" s="64"/>
      <c r="F145" s="64"/>
      <c r="I145" s="9"/>
      <c r="J145" s="9"/>
      <c r="K145" s="9"/>
      <c r="L145" s="9"/>
      <c r="M145" s="9"/>
      <c r="N145" s="9"/>
      <c r="O145" s="9"/>
      <c r="P145" s="9"/>
      <c r="Q145" s="9"/>
      <c r="R145" s="9"/>
      <c r="S145" s="9"/>
      <c r="T145" s="9"/>
      <c r="AC145" s="184">
        <v>14.209999999999843</v>
      </c>
      <c r="AD145" s="184">
        <v>158.76162389603505</v>
      </c>
      <c r="AF145" s="184">
        <v>14.209999999999843</v>
      </c>
      <c r="AG145" s="184">
        <v>-33.023807299804474</v>
      </c>
      <c r="AI145" s="184">
        <v>14.209999999999843</v>
      </c>
      <c r="AJ145" s="184">
        <v>-8.251490503940591</v>
      </c>
    </row>
    <row r="146" spans="1:36" ht="12.75" customHeight="1">
      <c r="A146" s="97">
        <v>140</v>
      </c>
      <c r="B146" s="112"/>
      <c r="C146" s="112"/>
      <c r="E146" s="64"/>
      <c r="F146" s="64"/>
      <c r="I146" s="9"/>
      <c r="J146" s="9"/>
      <c r="K146" s="9"/>
      <c r="L146" s="9"/>
      <c r="M146" s="9"/>
      <c r="N146" s="9"/>
      <c r="O146" s="9"/>
      <c r="P146" s="9"/>
      <c r="Q146" s="9"/>
      <c r="R146" s="9"/>
      <c r="S146" s="9"/>
      <c r="T146" s="9"/>
      <c r="AC146" s="184">
        <v>14.30999999999984</v>
      </c>
      <c r="AD146" s="184">
        <v>155.4222342059727</v>
      </c>
      <c r="AF146" s="184">
        <v>14.30999999999984</v>
      </c>
      <c r="AG146" s="184">
        <v>-33.844859928406066</v>
      </c>
      <c r="AI146" s="184">
        <v>14.30999999999984</v>
      </c>
      <c r="AJ146" s="184">
        <v>-8.176878635916099</v>
      </c>
    </row>
    <row r="147" spans="1:36" ht="12.75" customHeight="1">
      <c r="A147" s="97">
        <v>141</v>
      </c>
      <c r="B147" s="112"/>
      <c r="C147" s="112"/>
      <c r="E147" s="64"/>
      <c r="F147" s="64"/>
      <c r="I147" s="9"/>
      <c r="J147" s="9"/>
      <c r="K147" s="9"/>
      <c r="L147" s="9"/>
      <c r="M147" s="9"/>
      <c r="N147" s="9"/>
      <c r="O147" s="9"/>
      <c r="P147" s="9"/>
      <c r="Q147" s="9"/>
      <c r="R147" s="9"/>
      <c r="S147" s="9"/>
      <c r="T147" s="9"/>
      <c r="AC147" s="184">
        <v>14.409999999999838</v>
      </c>
      <c r="AD147" s="184">
        <v>152.00107664905758</v>
      </c>
      <c r="AF147" s="184">
        <v>14.409999999999838</v>
      </c>
      <c r="AG147" s="184">
        <v>-34.65839278339246</v>
      </c>
      <c r="AI147" s="184">
        <v>14.409999999999838</v>
      </c>
      <c r="AJ147" s="184">
        <v>-8.101121013905106</v>
      </c>
    </row>
    <row r="148" spans="1:36" ht="12.75" customHeight="1">
      <c r="A148" s="97">
        <v>142</v>
      </c>
      <c r="B148" s="112"/>
      <c r="C148" s="112"/>
      <c r="E148" s="64"/>
      <c r="F148" s="64"/>
      <c r="I148" s="9"/>
      <c r="J148" s="9"/>
      <c r="K148" s="9"/>
      <c r="L148" s="9"/>
      <c r="M148" s="9"/>
      <c r="N148" s="9"/>
      <c r="O148" s="9"/>
      <c r="P148" s="9"/>
      <c r="Q148" s="9"/>
      <c r="R148" s="9"/>
      <c r="S148" s="9"/>
      <c r="T148" s="9"/>
      <c r="AC148" s="184">
        <v>14.509999999999836</v>
      </c>
      <c r="AD148" s="184">
        <v>148.49890857833816</v>
      </c>
      <c r="AF148" s="184">
        <v>14.509999999999836</v>
      </c>
      <c r="AG148" s="184">
        <v>-35.4642921425394</v>
      </c>
      <c r="AI148" s="184">
        <v>14.509999999999836</v>
      </c>
      <c r="AJ148" s="184">
        <v>-8.024408190620662</v>
      </c>
    </row>
    <row r="149" spans="1:36" ht="12.75" customHeight="1">
      <c r="A149" s="97">
        <v>143</v>
      </c>
      <c r="B149" s="112"/>
      <c r="C149" s="112"/>
      <c r="E149" s="64"/>
      <c r="F149" s="64"/>
      <c r="I149" s="9"/>
      <c r="J149" s="9"/>
      <c r="K149" s="9"/>
      <c r="L149" s="9"/>
      <c r="M149" s="9"/>
      <c r="N149" s="9"/>
      <c r="O149" s="9"/>
      <c r="P149" s="9"/>
      <c r="Q149" s="9"/>
      <c r="R149" s="9"/>
      <c r="S149" s="9"/>
      <c r="T149" s="9"/>
      <c r="AC149" s="184">
        <v>14.609999999999834</v>
      </c>
      <c r="AD149" s="184">
        <v>144.9164970463809</v>
      </c>
      <c r="AF149" s="184">
        <v>14.609999999999834</v>
      </c>
      <c r="AG149" s="184">
        <v>-36.262478327813</v>
      </c>
      <c r="AI149" s="184">
        <v>14.609999999999834</v>
      </c>
      <c r="AJ149" s="184">
        <v>-7.946942985612418</v>
      </c>
    </row>
    <row r="150" spans="1:36" ht="12.75" customHeight="1">
      <c r="A150" s="97">
        <v>144</v>
      </c>
      <c r="B150" s="112"/>
      <c r="C150" s="112"/>
      <c r="E150" s="64"/>
      <c r="F150" s="64"/>
      <c r="I150" s="9"/>
      <c r="J150" s="9"/>
      <c r="K150" s="9"/>
      <c r="L150" s="9"/>
      <c r="M150" s="9"/>
      <c r="N150" s="9"/>
      <c r="O150" s="9"/>
      <c r="P150" s="9"/>
      <c r="Q150" s="9"/>
      <c r="R150" s="9"/>
      <c r="S150" s="9"/>
      <c r="T150" s="9"/>
      <c r="AC150" s="184">
        <v>14.709999999999832</v>
      </c>
      <c r="AD150" s="184">
        <v>141.2546166546475</v>
      </c>
      <c r="AF150" s="184">
        <v>14.709999999999832</v>
      </c>
      <c r="AG150" s="184">
        <v>-37.052879482885295</v>
      </c>
      <c r="AI150" s="184">
        <v>14.709999999999832</v>
      </c>
      <c r="AJ150" s="184">
        <v>-7.868786715411144</v>
      </c>
    </row>
    <row r="151" spans="1:36" ht="12.75" customHeight="1">
      <c r="A151" s="97">
        <v>145</v>
      </c>
      <c r="B151" s="112"/>
      <c r="C151" s="112"/>
      <c r="E151" s="64"/>
      <c r="F151" s="64"/>
      <c r="I151" s="9"/>
      <c r="J151" s="9"/>
      <c r="K151" s="9"/>
      <c r="L151" s="9"/>
      <c r="M151" s="9"/>
      <c r="N151" s="9"/>
      <c r="O151" s="9"/>
      <c r="P151" s="9"/>
      <c r="Q151" s="9"/>
      <c r="R151" s="9"/>
      <c r="S151" s="9"/>
      <c r="T151" s="9"/>
      <c r="AC151" s="184">
        <v>14.80999999999983</v>
      </c>
      <c r="AD151" s="184">
        <v>137.51404897230924</v>
      </c>
      <c r="AF151" s="184">
        <v>14.80999999999983</v>
      </c>
      <c r="AG151" s="184">
        <v>-37.83542458086103</v>
      </c>
      <c r="AI151" s="184">
        <v>14.80999999999983</v>
      </c>
      <c r="AJ151" s="184">
        <v>-7.789797109666178</v>
      </c>
    </row>
    <row r="152" spans="1:36" ht="12.75" customHeight="1">
      <c r="A152" s="97">
        <v>146</v>
      </c>
      <c r="B152" s="112"/>
      <c r="C152" s="112"/>
      <c r="E152" s="64"/>
      <c r="F152" s="64"/>
      <c r="I152" s="9"/>
      <c r="J152" s="9"/>
      <c r="K152" s="9"/>
      <c r="L152" s="9"/>
      <c r="M152" s="9"/>
      <c r="N152" s="9"/>
      <c r="O152" s="9"/>
      <c r="P152" s="9"/>
      <c r="Q152" s="9"/>
      <c r="R152" s="9"/>
      <c r="S152" s="9"/>
      <c r="T152" s="9"/>
      <c r="AC152" s="184">
        <v>14.909999999999828</v>
      </c>
      <c r="AD152" s="184">
        <v>133.69558397068982</v>
      </c>
      <c r="AF152" s="184">
        <v>14.909999999999828</v>
      </c>
      <c r="AG152" s="184">
        <v>-38.61001633359044</v>
      </c>
      <c r="AI152" s="184">
        <v>14.909999999999828</v>
      </c>
      <c r="AJ152" s="184">
        <v>-7.709930126046415</v>
      </c>
    </row>
    <row r="153" spans="1:36" ht="12.75" customHeight="1">
      <c r="A153" s="97">
        <v>147</v>
      </c>
      <c r="B153" s="112"/>
      <c r="C153" s="112"/>
      <c r="E153" s="64"/>
      <c r="F153" s="64"/>
      <c r="I153" s="9"/>
      <c r="J153" s="9"/>
      <c r="K153" s="9"/>
      <c r="L153" s="9"/>
      <c r="M153" s="9"/>
      <c r="N153" s="9"/>
      <c r="O153" s="9"/>
      <c r="P153" s="9"/>
      <c r="Q153" s="9"/>
      <c r="R153" s="9"/>
      <c r="S153" s="9"/>
      <c r="T153" s="9"/>
      <c r="AC153" s="184">
        <v>15.009999999999826</v>
      </c>
      <c r="AD153" s="184">
        <v>129.80002011647687</v>
      </c>
      <c r="AF153" s="184">
        <v>15.009999999999826</v>
      </c>
      <c r="AG153" s="184">
        <v>-39.37659099740719</v>
      </c>
      <c r="AI153" s="184">
        <v>15.009999999999826</v>
      </c>
      <c r="AJ153" s="184">
        <v>-7.629519241888115</v>
      </c>
    </row>
    <row r="154" spans="1:36" ht="12.75" customHeight="1">
      <c r="A154" s="97">
        <v>148</v>
      </c>
      <c r="B154" s="112"/>
      <c r="C154" s="112"/>
      <c r="E154" s="64"/>
      <c r="F154" s="64"/>
      <c r="I154" s="9"/>
      <c r="J154" s="9"/>
      <c r="K154" s="9"/>
      <c r="L154" s="9"/>
      <c r="M154" s="9"/>
      <c r="N154" s="9"/>
      <c r="O154" s="9"/>
      <c r="P154" s="9"/>
      <c r="Q154" s="9"/>
      <c r="R154" s="9"/>
      <c r="S154" s="9"/>
      <c r="T154" s="9"/>
      <c r="AC154" s="184">
        <v>15.109999999999824</v>
      </c>
      <c r="AD154" s="184">
        <v>125.82816147141936</v>
      </c>
      <c r="AF154" s="184">
        <v>15.109999999999824</v>
      </c>
      <c r="AG154" s="184">
        <v>-40.13509733192088</v>
      </c>
      <c r="AI154" s="184">
        <v>15.109999999999824</v>
      </c>
      <c r="AJ154" s="184">
        <v>-7.548621537170716</v>
      </c>
    </row>
    <row r="155" spans="1:36" ht="12.75" customHeight="1">
      <c r="A155" s="97">
        <v>149</v>
      </c>
      <c r="B155" s="112"/>
      <c r="C155" s="112"/>
      <c r="E155" s="64"/>
      <c r="F155" s="64"/>
      <c r="I155" s="9"/>
      <c r="J155" s="9"/>
      <c r="K155" s="9"/>
      <c r="L155" s="9"/>
      <c r="M155" s="9"/>
      <c r="N155" s="9"/>
      <c r="O155" s="9"/>
      <c r="P155" s="9"/>
      <c r="Q155" s="9"/>
      <c r="R155" s="9"/>
      <c r="S155" s="9"/>
      <c r="T155" s="9"/>
      <c r="AC155" s="184">
        <v>15.209999999999821</v>
      </c>
      <c r="AD155" s="184">
        <v>121.78081696651373</v>
      </c>
      <c r="AF155" s="184">
        <v>15.209999999999821</v>
      </c>
      <c r="AG155" s="184">
        <v>-40.88548973559585</v>
      </c>
      <c r="AI155" s="184">
        <v>15.209999999999821</v>
      </c>
      <c r="AJ155" s="184">
        <v>-7.467292829296714</v>
      </c>
    </row>
    <row r="156" spans="1:36" ht="12.75" customHeight="1">
      <c r="A156" s="97">
        <v>150</v>
      </c>
      <c r="B156" s="112"/>
      <c r="C156" s="112"/>
      <c r="E156" s="64"/>
      <c r="F156" s="64"/>
      <c r="I156" s="9"/>
      <c r="J156" s="9"/>
      <c r="K156" s="9"/>
      <c r="L156" s="9"/>
      <c r="M156" s="9"/>
      <c r="N156" s="9"/>
      <c r="O156" s="9"/>
      <c r="P156" s="9"/>
      <c r="Q156" s="9"/>
      <c r="R156" s="9"/>
      <c r="S156" s="9"/>
      <c r="T156" s="9"/>
      <c r="AC156" s="184">
        <v>15.30999999999982</v>
      </c>
      <c r="AD156" s="184">
        <v>117.65880312287982</v>
      </c>
      <c r="AF156" s="184">
        <v>15.30999999999982</v>
      </c>
      <c r="AG156" s="184">
        <v>-41.62761465260344</v>
      </c>
      <c r="AI156" s="184">
        <v>15.30999999999982</v>
      </c>
      <c r="AJ156" s="184">
        <v>-7.3834500101084615</v>
      </c>
    </row>
    <row r="157" spans="1:36" ht="12.75" customHeight="1">
      <c r="A157" s="97">
        <v>151</v>
      </c>
      <c r="B157" s="112"/>
      <c r="C157" s="112"/>
      <c r="E157" s="64"/>
      <c r="F157" s="64"/>
      <c r="I157" s="9"/>
      <c r="J157" s="9"/>
      <c r="K157" s="9"/>
      <c r="L157" s="9"/>
      <c r="M157" s="9"/>
      <c r="N157" s="9"/>
      <c r="O157" s="9"/>
      <c r="P157" s="9"/>
      <c r="Q157" s="9"/>
      <c r="R157" s="9"/>
      <c r="S157" s="9"/>
      <c r="T157" s="9"/>
      <c r="AC157" s="184">
        <v>15.409999999999817</v>
      </c>
      <c r="AD157" s="184">
        <v>113.46295513386387</v>
      </c>
      <c r="AF157" s="184">
        <v>15.409999999999817</v>
      </c>
      <c r="AG157" s="184">
        <v>-42.36132404177813</v>
      </c>
      <c r="AI157" s="184">
        <v>15.409999999999817</v>
      </c>
      <c r="AJ157" s="184">
        <v>-7.2991058575160555</v>
      </c>
    </row>
    <row r="158" spans="1:36" ht="12.75" customHeight="1">
      <c r="A158" s="97">
        <v>152</v>
      </c>
      <c r="B158" s="112"/>
      <c r="C158" s="112"/>
      <c r="E158" s="64"/>
      <c r="F158" s="64"/>
      <c r="I158" s="9"/>
      <c r="J158" s="9"/>
      <c r="K158" s="9"/>
      <c r="L158" s="9"/>
      <c r="M158" s="9"/>
      <c r="N158" s="9"/>
      <c r="O158" s="9"/>
      <c r="P158" s="9"/>
      <c r="Q158" s="9"/>
      <c r="R158" s="9"/>
      <c r="S158" s="9"/>
      <c r="T158" s="9"/>
      <c r="AC158" s="184">
        <v>15.509999999999815</v>
      </c>
      <c r="AD158" s="184">
        <v>109.19411639511485</v>
      </c>
      <c r="AF158" s="184">
        <v>15.509999999999815</v>
      </c>
      <c r="AG158" s="184">
        <v>-43.08657796896868</v>
      </c>
      <c r="AI158" s="184">
        <v>15.509999999999815</v>
      </c>
      <c r="AJ158" s="184">
        <v>-7.214387292353306</v>
      </c>
    </row>
    <row r="159" spans="1:36" ht="12.75" customHeight="1">
      <c r="A159" s="97">
        <v>153</v>
      </c>
      <c r="B159" s="112"/>
      <c r="C159" s="112"/>
      <c r="E159" s="64"/>
      <c r="F159" s="64"/>
      <c r="I159" s="9"/>
      <c r="J159" s="9"/>
      <c r="K159" s="9"/>
      <c r="L159" s="9"/>
      <c r="M159" s="9"/>
      <c r="N159" s="9"/>
      <c r="O159" s="9"/>
      <c r="P159" s="9"/>
      <c r="Q159" s="9"/>
      <c r="R159" s="9"/>
      <c r="S159" s="9"/>
      <c r="T159" s="9"/>
      <c r="AC159" s="184">
        <v>15.609999999999813</v>
      </c>
      <c r="AD159" s="184">
        <v>104.85313404736347</v>
      </c>
      <c r="AF159" s="184">
        <v>15.609999999999813</v>
      </c>
      <c r="AG159" s="184">
        <v>-43.8033419972613</v>
      </c>
      <c r="AI159" s="184">
        <v>15.609999999999813</v>
      </c>
      <c r="AJ159" s="184">
        <v>-7.1293487622631995</v>
      </c>
    </row>
    <row r="160" spans="1:36" ht="12.75" customHeight="1">
      <c r="A160" s="97">
        <v>154</v>
      </c>
      <c r="B160" s="112"/>
      <c r="C160" s="112"/>
      <c r="E160" s="64"/>
      <c r="F160" s="64"/>
      <c r="I160" s="9"/>
      <c r="J160" s="9"/>
      <c r="K160" s="9"/>
      <c r="L160" s="9"/>
      <c r="M160" s="9"/>
      <c r="N160" s="9"/>
      <c r="O160" s="9"/>
      <c r="P160" s="9"/>
      <c r="Q160" s="9"/>
      <c r="R160" s="9"/>
      <c r="S160" s="9"/>
      <c r="T160" s="9"/>
      <c r="AC160" s="184">
        <v>15.70999999999981</v>
      </c>
      <c r="AD160" s="184">
        <v>100.44085844158717</v>
      </c>
      <c r="AF160" s="184">
        <v>15.70999999999981</v>
      </c>
      <c r="AG160" s="184">
        <v>-44.511585573316864</v>
      </c>
      <c r="AI160" s="184">
        <v>15.70999999999981</v>
      </c>
      <c r="AJ160" s="184">
        <v>-7.0439669112946905</v>
      </c>
    </row>
    <row r="161" spans="1:36" ht="12.75" customHeight="1">
      <c r="A161" s="97">
        <v>155</v>
      </c>
      <c r="B161" s="112"/>
      <c r="C161" s="112"/>
      <c r="E161" s="64"/>
      <c r="F161" s="64"/>
      <c r="I161" s="9"/>
      <c r="J161" s="9"/>
      <c r="K161" s="9"/>
      <c r="L161" s="9"/>
      <c r="M161" s="9"/>
      <c r="N161" s="9"/>
      <c r="O161" s="9"/>
      <c r="P161" s="9"/>
      <c r="Q161" s="9"/>
      <c r="R161" s="9"/>
      <c r="S161" s="9"/>
      <c r="T161" s="9"/>
      <c r="AC161" s="184">
        <v>15.809999999999809</v>
      </c>
      <c r="AD161" s="184">
        <v>95.95814350947951</v>
      </c>
      <c r="AF161" s="184">
        <v>15.809999999999809</v>
      </c>
      <c r="AG161" s="184">
        <v>-45.211265268515966</v>
      </c>
      <c r="AI161" s="184">
        <v>15.809999999999809</v>
      </c>
      <c r="AJ161" s="184">
        <v>-6.958173461294094</v>
      </c>
    </row>
    <row r="162" spans="1:36" ht="12.75" customHeight="1">
      <c r="A162" s="97">
        <v>156</v>
      </c>
      <c r="B162" s="112"/>
      <c r="C162" s="112"/>
      <c r="E162" s="64"/>
      <c r="F162" s="64"/>
      <c r="I162" s="9"/>
      <c r="J162" s="9"/>
      <c r="K162" s="9"/>
      <c r="L162" s="9"/>
      <c r="M162" s="9"/>
      <c r="N162" s="9"/>
      <c r="O162" s="9"/>
      <c r="P162" s="9"/>
      <c r="Q162" s="9"/>
      <c r="R162" s="9"/>
      <c r="S162" s="9"/>
      <c r="T162" s="9"/>
      <c r="AC162" s="184">
        <v>15.909999999999807</v>
      </c>
      <c r="AD162" s="184">
        <v>91.40584698613361</v>
      </c>
      <c r="AF162" s="184">
        <v>15.909999999999807</v>
      </c>
      <c r="AG162" s="184">
        <v>-45.90235563917793</v>
      </c>
      <c r="AI162" s="184">
        <v>15.909999999999807</v>
      </c>
      <c r="AJ162" s="184">
        <v>-6.8722061595105775</v>
      </c>
    </row>
    <row r="163" spans="1:36" ht="12.75" customHeight="1">
      <c r="A163" s="97">
        <v>157</v>
      </c>
      <c r="B163" s="112"/>
      <c r="C163" s="112"/>
      <c r="E163" s="64"/>
      <c r="F163" s="64"/>
      <c r="I163" s="9"/>
      <c r="J163" s="9"/>
      <c r="K163" s="9"/>
      <c r="L163" s="9"/>
      <c r="M163" s="9"/>
      <c r="N163" s="9"/>
      <c r="O163" s="9"/>
      <c r="P163" s="9"/>
      <c r="Q163" s="9"/>
      <c r="R163" s="9"/>
      <c r="S163" s="9"/>
      <c r="T163" s="9"/>
      <c r="AC163" s="184">
        <v>16.009999999999806</v>
      </c>
      <c r="AD163" s="184">
        <v>86.78482850332611</v>
      </c>
      <c r="AF163" s="184">
        <v>16.009999999999806</v>
      </c>
      <c r="AG163" s="184">
        <v>-46.5848420600716</v>
      </c>
      <c r="AI163" s="184">
        <v>16.009999999999806</v>
      </c>
      <c r="AJ163" s="184">
        <v>-6.786114994024018</v>
      </c>
    </row>
    <row r="164" spans="1:36" ht="12.75" customHeight="1">
      <c r="A164" s="97">
        <v>158</v>
      </c>
      <c r="B164" s="112"/>
      <c r="C164" s="112"/>
      <c r="E164" s="64"/>
      <c r="F164" s="64"/>
      <c r="I164" s="9"/>
      <c r="J164" s="9"/>
      <c r="K164" s="9"/>
      <c r="L164" s="9"/>
      <c r="M164" s="9"/>
      <c r="N164" s="9"/>
      <c r="O164" s="9"/>
      <c r="P164" s="9"/>
      <c r="Q164" s="9"/>
      <c r="R164" s="9"/>
      <c r="S164" s="9"/>
      <c r="T164" s="9"/>
      <c r="AC164" s="184">
        <v>16.109999999999822</v>
      </c>
      <c r="AD164" s="184">
        <v>82.09594893254105</v>
      </c>
      <c r="AF164" s="184">
        <v>16.109999999999822</v>
      </c>
      <c r="AG164" s="184">
        <v>-47.25871483361836</v>
      </c>
      <c r="AI164" s="184">
        <v>16.109999999999822</v>
      </c>
      <c r="AJ164" s="184">
        <v>-6.699948655612463</v>
      </c>
    </row>
    <row r="165" spans="1:36" ht="12.75" customHeight="1">
      <c r="A165" s="97">
        <v>159</v>
      </c>
      <c r="B165" s="112"/>
      <c r="C165" s="112"/>
      <c r="E165" s="64"/>
      <c r="F165" s="64"/>
      <c r="I165" s="9"/>
      <c r="J165" s="9"/>
      <c r="K165" s="9"/>
      <c r="L165" s="9"/>
      <c r="M165" s="9"/>
      <c r="N165" s="9"/>
      <c r="O165" s="9"/>
      <c r="P165" s="9"/>
      <c r="Q165" s="9"/>
      <c r="R165" s="9"/>
      <c r="S165" s="9"/>
      <c r="T165" s="9"/>
      <c r="AC165" s="184">
        <v>16.209999999999837</v>
      </c>
      <c r="AD165" s="184">
        <v>77.34007001688104</v>
      </c>
      <c r="AF165" s="184">
        <v>16.209999999999837</v>
      </c>
      <c r="AG165" s="184">
        <v>-47.92395401691423</v>
      </c>
      <c r="AI165" s="184">
        <v>16.209999999999837</v>
      </c>
      <c r="AJ165" s="184">
        <v>-6.613057667196367</v>
      </c>
    </row>
    <row r="166" spans="1:36" ht="12.75" customHeight="1">
      <c r="A166" s="97">
        <v>160</v>
      </c>
      <c r="B166" s="112"/>
      <c r="C166" s="112"/>
      <c r="E166" s="64"/>
      <c r="F166" s="64"/>
      <c r="I166" s="9"/>
      <c r="J166" s="9"/>
      <c r="K166" s="9"/>
      <c r="L166" s="9"/>
      <c r="M166" s="9"/>
      <c r="N166" s="9"/>
      <c r="O166" s="9"/>
      <c r="P166" s="9"/>
      <c r="Q166" s="9"/>
      <c r="R166" s="9"/>
      <c r="S166" s="9"/>
      <c r="T166" s="9"/>
      <c r="AC166" s="184">
        <v>16.309999999999853</v>
      </c>
      <c r="AD166" s="184">
        <v>72.51806162787511</v>
      </c>
      <c r="AF166" s="184">
        <v>16.309999999999853</v>
      </c>
      <c r="AG166" s="184">
        <v>-48.580400587222506</v>
      </c>
      <c r="AI166" s="184">
        <v>16.309999999999853</v>
      </c>
      <c r="AJ166" s="184">
        <v>-6.524705860537258</v>
      </c>
    </row>
    <row r="167" spans="1:36" ht="12.75" customHeight="1">
      <c r="A167" s="97">
        <v>161</v>
      </c>
      <c r="B167" s="112"/>
      <c r="C167" s="112"/>
      <c r="E167" s="64"/>
      <c r="F167" s="64"/>
      <c r="I167" s="9"/>
      <c r="J167" s="9"/>
      <c r="K167" s="9"/>
      <c r="L167" s="9"/>
      <c r="M167" s="9"/>
      <c r="N167" s="9"/>
      <c r="O167" s="9"/>
      <c r="P167" s="9"/>
      <c r="Q167" s="9"/>
      <c r="R167" s="9"/>
      <c r="S167" s="9"/>
      <c r="T167" s="9"/>
      <c r="AC167" s="184">
        <v>16.40999999999987</v>
      </c>
      <c r="AD167" s="184">
        <v>67.63080617553415</v>
      </c>
      <c r="AF167" s="184">
        <v>16.40999999999987</v>
      </c>
      <c r="AG167" s="184">
        <v>-49.228011890565185</v>
      </c>
      <c r="AI167" s="184">
        <v>16.40999999999987</v>
      </c>
      <c r="AJ167" s="184">
        <v>-6.436359720760448</v>
      </c>
    </row>
    <row r="168" spans="1:36" ht="12.75" customHeight="1">
      <c r="A168" s="97">
        <v>162</v>
      </c>
      <c r="B168" s="112"/>
      <c r="C168" s="112"/>
      <c r="E168" s="64"/>
      <c r="F168" s="64"/>
      <c r="I168" s="9"/>
      <c r="J168" s="9"/>
      <c r="K168" s="9"/>
      <c r="L168" s="9"/>
      <c r="M168" s="9"/>
      <c r="N168" s="9"/>
      <c r="O168" s="9"/>
      <c r="P168" s="9"/>
      <c r="Q168" s="9"/>
      <c r="R168" s="9"/>
      <c r="S168" s="9"/>
      <c r="T168" s="9"/>
      <c r="AC168" s="184">
        <v>16.509999999999884</v>
      </c>
      <c r="AD168" s="184">
        <v>62.67918708200039</v>
      </c>
      <c r="AF168" s="184">
        <v>16.509999999999884</v>
      </c>
      <c r="AG168" s="184">
        <v>-49.86679112149</v>
      </c>
      <c r="AI168" s="184">
        <v>16.509999999999884</v>
      </c>
      <c r="AJ168" s="184">
        <v>-6.348066829064306</v>
      </c>
    </row>
    <row r="169" spans="1:36" ht="12.75" customHeight="1">
      <c r="A169" s="97">
        <v>163</v>
      </c>
      <c r="B169" s="112"/>
      <c r="C169" s="112"/>
      <c r="E169" s="64"/>
      <c r="F169" s="64"/>
      <c r="I169" s="9"/>
      <c r="J169" s="9"/>
      <c r="K169" s="9"/>
      <c r="L169" s="9"/>
      <c r="M169" s="9"/>
      <c r="N169" s="9"/>
      <c r="O169" s="9"/>
      <c r="P169" s="9"/>
      <c r="Q169" s="9"/>
      <c r="R169" s="9"/>
      <c r="S169" s="9"/>
      <c r="T169" s="9"/>
      <c r="AC169" s="184">
        <v>16.6099999999999</v>
      </c>
      <c r="AD169" s="184">
        <v>57.664087238034384</v>
      </c>
      <c r="AF169" s="184">
        <v>16.6099999999999</v>
      </c>
      <c r="AG169" s="184">
        <v>-50.49674615958898</v>
      </c>
      <c r="AI169" s="184">
        <v>16.6099999999999</v>
      </c>
      <c r="AJ169" s="184">
        <v>-6.259873434581515</v>
      </c>
    </row>
    <row r="170" spans="1:36" ht="12.75" customHeight="1">
      <c r="A170" s="97">
        <v>164</v>
      </c>
      <c r="B170" s="112"/>
      <c r="C170" s="112"/>
      <c r="E170" s="64"/>
      <c r="F170" s="64"/>
      <c r="I170" s="9"/>
      <c r="J170" s="9"/>
      <c r="K170" s="9"/>
      <c r="L170" s="9"/>
      <c r="M170" s="9"/>
      <c r="N170" s="9"/>
      <c r="O170" s="9"/>
      <c r="P170" s="9"/>
      <c r="Q170" s="9"/>
      <c r="R170" s="9"/>
      <c r="S170" s="9"/>
      <c r="T170" s="9"/>
      <c r="AC170" s="184">
        <v>16.709999999999916</v>
      </c>
      <c r="AD170" s="184">
        <v>52.58638854054104</v>
      </c>
      <c r="AF170" s="184">
        <v>16.709999999999916</v>
      </c>
      <c r="AG170" s="184">
        <v>-51.117889435536476</v>
      </c>
      <c r="AI170" s="184">
        <v>16.709999999999916</v>
      </c>
      <c r="AJ170" s="184">
        <v>-6.1718244764983705</v>
      </c>
    </row>
    <row r="171" spans="1:36" ht="12.75" customHeight="1">
      <c r="A171" s="97">
        <v>165</v>
      </c>
      <c r="B171" s="112"/>
      <c r="C171" s="112"/>
      <c r="E171" s="64"/>
      <c r="F171" s="64"/>
      <c r="I171" s="9"/>
      <c r="J171" s="9"/>
      <c r="K171" s="9"/>
      <c r="L171" s="9"/>
      <c r="M171" s="9"/>
      <c r="N171" s="9"/>
      <c r="O171" s="9"/>
      <c r="P171" s="9"/>
      <c r="Q171" s="9"/>
      <c r="R171" s="9"/>
      <c r="S171" s="9"/>
      <c r="T171" s="9"/>
      <c r="AC171" s="184">
        <v>16.80999999999993</v>
      </c>
      <c r="AD171" s="184">
        <v>47.44697143962824</v>
      </c>
      <c r="AF171" s="184">
        <v>16.80999999999993</v>
      </c>
      <c r="AG171" s="184">
        <v>-51.73023792288547</v>
      </c>
      <c r="AI171" s="184">
        <v>16.80999999999993</v>
      </c>
      <c r="AJ171" s="184">
        <v>-6.0839656821975066</v>
      </c>
    </row>
    <row r="172" spans="1:36" ht="12.75" customHeight="1">
      <c r="A172" s="97">
        <v>166</v>
      </c>
      <c r="B172" s="112"/>
      <c r="C172" s="112"/>
      <c r="E172" s="64"/>
      <c r="F172" s="64"/>
      <c r="I172" s="9"/>
      <c r="J172" s="9"/>
      <c r="K172" s="9"/>
      <c r="L172" s="9"/>
      <c r="M172" s="9"/>
      <c r="N172" s="9"/>
      <c r="O172" s="9"/>
      <c r="P172" s="9"/>
      <c r="Q172" s="9"/>
      <c r="R172" s="9"/>
      <c r="S172" s="9"/>
      <c r="T172" s="9"/>
      <c r="AC172" s="184">
        <v>16.909999999999947</v>
      </c>
      <c r="AD172" s="184">
        <v>42.246714492003605</v>
      </c>
      <c r="AF172" s="184">
        <v>16.909999999999947</v>
      </c>
      <c r="AG172" s="184">
        <v>-52.333812844377505</v>
      </c>
      <c r="AI172" s="184">
        <v>16.909999999999947</v>
      </c>
      <c r="AJ172" s="184">
        <v>-5.996336986907965</v>
      </c>
    </row>
    <row r="173" spans="1:36" ht="12.75" customHeight="1">
      <c r="A173" s="97">
        <v>167</v>
      </c>
      <c r="B173" s="112"/>
      <c r="C173" s="112"/>
      <c r="E173" s="64"/>
      <c r="F173" s="64"/>
      <c r="I173" s="9"/>
      <c r="J173" s="9"/>
      <c r="K173" s="9"/>
      <c r="L173" s="9"/>
      <c r="M173" s="9"/>
      <c r="N173" s="9"/>
      <c r="O173" s="9"/>
      <c r="P173" s="9"/>
      <c r="Q173" s="9"/>
      <c r="R173" s="9"/>
      <c r="S173" s="9"/>
      <c r="T173" s="9"/>
      <c r="AC173" s="184">
        <v>17.01</v>
      </c>
      <c r="AD173" s="184">
        <v>36.98649395100989</v>
      </c>
      <c r="AF173" s="184">
        <v>17.01</v>
      </c>
      <c r="AG173" s="184">
        <v>-52.928639462123854</v>
      </c>
      <c r="AI173" s="184">
        <v>17.01</v>
      </c>
      <c r="AJ173" s="184">
        <v>-5.908979129753279</v>
      </c>
    </row>
    <row r="174" spans="1:36" ht="12.75" customHeight="1">
      <c r="A174" s="97">
        <v>168</v>
      </c>
      <c r="B174" s="112"/>
      <c r="C174" s="112"/>
      <c r="E174" s="64"/>
      <c r="F174" s="64"/>
      <c r="I174" s="9"/>
      <c r="J174" s="9"/>
      <c r="K174" s="9"/>
      <c r="L174" s="9"/>
      <c r="M174" s="9"/>
      <c r="N174" s="9"/>
      <c r="O174" s="9"/>
      <c r="P174" s="9"/>
      <c r="Q174" s="9"/>
      <c r="R174" s="9"/>
      <c r="S174" s="9"/>
      <c r="T174" s="9"/>
      <c r="AC174" s="184">
        <v>17.1</v>
      </c>
      <c r="AD174" s="184">
        <v>32.2017486399724</v>
      </c>
      <c r="AF174" s="184">
        <v>17.1</v>
      </c>
      <c r="AG174" s="184">
        <v>-53.45652772050085</v>
      </c>
      <c r="AI174" s="184">
        <v>17.1</v>
      </c>
      <c r="AJ174" s="184">
        <v>-5.830621164083068</v>
      </c>
    </row>
    <row r="175" spans="1:36" ht="12.75" customHeight="1">
      <c r="A175" s="97">
        <v>169</v>
      </c>
      <c r="B175" s="112"/>
      <c r="C175" s="112"/>
      <c r="E175" s="64"/>
      <c r="F175" s="64"/>
      <c r="I175" s="9"/>
      <c r="J175" s="9"/>
      <c r="K175" s="9"/>
      <c r="L175" s="9"/>
      <c r="M175" s="9"/>
      <c r="N175" s="9"/>
      <c r="O175" s="9"/>
      <c r="P175" s="9"/>
      <c r="Q175" s="9"/>
      <c r="R175" s="9"/>
      <c r="S175" s="9"/>
      <c r="T175" s="9"/>
      <c r="AC175" s="184">
        <v>17.2</v>
      </c>
      <c r="AD175" s="184">
        <v>26.830001336422804</v>
      </c>
      <c r="AF175" s="184">
        <v>17.2</v>
      </c>
      <c r="AG175" s="184">
        <v>-54.03481635907149</v>
      </c>
      <c r="AI175" s="184">
        <v>17.2</v>
      </c>
      <c r="AJ175" s="184">
        <v>-5.743885101186501</v>
      </c>
    </row>
    <row r="176" spans="1:36" ht="12.75" customHeight="1">
      <c r="A176" s="97">
        <v>170</v>
      </c>
      <c r="B176" s="112"/>
      <c r="C176" s="112"/>
      <c r="E176" s="64"/>
      <c r="F176" s="64"/>
      <c r="I176" s="9"/>
      <c r="J176" s="9"/>
      <c r="K176" s="9"/>
      <c r="L176" s="9"/>
      <c r="M176" s="9"/>
      <c r="N176" s="9"/>
      <c r="O176" s="9"/>
      <c r="P176" s="9"/>
      <c r="Q176" s="9"/>
      <c r="R176" s="9"/>
      <c r="S176" s="9"/>
      <c r="T176" s="9"/>
      <c r="AC176" s="184">
        <v>17.3</v>
      </c>
      <c r="AD176" s="184">
        <v>21.400814867447416</v>
      </c>
      <c r="AF176" s="184">
        <v>17.3</v>
      </c>
      <c r="AG176" s="184">
        <v>-54.60445205474026</v>
      </c>
      <c r="AI176" s="184">
        <v>17.3</v>
      </c>
      <c r="AJ176" s="184">
        <v>-5.657530318960957</v>
      </c>
    </row>
    <row r="177" spans="1:36" ht="12.75" customHeight="1">
      <c r="A177" s="97">
        <v>171</v>
      </c>
      <c r="B177" s="112"/>
      <c r="C177" s="112"/>
      <c r="E177" s="64"/>
      <c r="F177" s="64"/>
      <c r="I177" s="9"/>
      <c r="J177" s="9"/>
      <c r="K177" s="9"/>
      <c r="L177" s="9"/>
      <c r="M177" s="9"/>
      <c r="N177" s="9"/>
      <c r="O177" s="9"/>
      <c r="P177" s="9"/>
      <c r="Q177" s="9"/>
      <c r="R177" s="9"/>
      <c r="S177" s="9"/>
      <c r="T177" s="9"/>
      <c r="AC177" s="184">
        <v>17.4</v>
      </c>
      <c r="AD177" s="184">
        <v>15.91505275045586</v>
      </c>
      <c r="AF177" s="184">
        <v>17.4</v>
      </c>
      <c r="AG177" s="184">
        <v>-55.16547495849277</v>
      </c>
      <c r="AI177" s="184">
        <v>17.4</v>
      </c>
      <c r="AJ177" s="184">
        <v>-5.571593007300576</v>
      </c>
    </row>
    <row r="178" spans="1:36" ht="12.75" customHeight="1">
      <c r="A178" s="97">
        <v>172</v>
      </c>
      <c r="B178" s="112"/>
      <c r="C178" s="112"/>
      <c r="E178" s="64"/>
      <c r="F178" s="64"/>
      <c r="I178" s="9"/>
      <c r="J178" s="9"/>
      <c r="K178" s="9"/>
      <c r="L178" s="9"/>
      <c r="M178" s="9"/>
      <c r="N178" s="9"/>
      <c r="O178" s="9"/>
      <c r="P178" s="9"/>
      <c r="Q178" s="9"/>
      <c r="R178" s="9"/>
      <c r="S178" s="9"/>
      <c r="T178" s="9"/>
      <c r="AC178" s="184">
        <v>17.5</v>
      </c>
      <c r="AD178" s="184">
        <v>10.373574331990364</v>
      </c>
      <c r="AF178" s="184">
        <v>17.5</v>
      </c>
      <c r="AG178" s="184">
        <v>-55.71792861393816</v>
      </c>
      <c r="AI178" s="184">
        <v>17.5</v>
      </c>
      <c r="AJ178" s="184">
        <v>-5.486105807687195</v>
      </c>
    </row>
    <row r="179" spans="1:36" ht="12.75" customHeight="1">
      <c r="A179" s="97">
        <v>173</v>
      </c>
      <c r="B179" s="112"/>
      <c r="C179" s="112"/>
      <c r="E179" s="64"/>
      <c r="F179" s="64"/>
      <c r="I179" s="9"/>
      <c r="J179" s="9"/>
      <c r="K179" s="9"/>
      <c r="L179" s="9"/>
      <c r="M179" s="9"/>
      <c r="N179" s="9"/>
      <c r="O179" s="9"/>
      <c r="P179" s="9"/>
      <c r="Q179" s="9"/>
      <c r="R179" s="9"/>
      <c r="S179" s="9"/>
      <c r="T179" s="9"/>
      <c r="AC179" s="184">
        <v>17.600000000000055</v>
      </c>
      <c r="AD179" s="184">
        <v>4.777234457295086</v>
      </c>
      <c r="AF179" s="184">
        <v>17.600000000000055</v>
      </c>
      <c r="AG179" s="184">
        <v>-56.26185982732035</v>
      </c>
      <c r="AI179" s="184">
        <v>17.600000000000055</v>
      </c>
      <c r="AJ179" s="184">
        <v>-5.401101147139264</v>
      </c>
    </row>
    <row r="180" spans="1:20" ht="12.75" customHeight="1">
      <c r="A180" s="97">
        <v>174</v>
      </c>
      <c r="B180" s="112"/>
      <c r="C180" s="112"/>
      <c r="E180" s="64"/>
      <c r="F180" s="64"/>
      <c r="I180" s="9"/>
      <c r="J180" s="9"/>
      <c r="K180" s="9"/>
      <c r="L180" s="9"/>
      <c r="M180" s="9"/>
      <c r="N180" s="9"/>
      <c r="O180" s="9"/>
      <c r="P180" s="9"/>
      <c r="Q180" s="9"/>
      <c r="R180" s="9"/>
      <c r="S180" s="9"/>
      <c r="T180" s="9"/>
    </row>
    <row r="181" spans="1:20" ht="12.75" customHeight="1">
      <c r="A181" s="97">
        <v>175</v>
      </c>
      <c r="B181" s="112"/>
      <c r="C181" s="112"/>
      <c r="E181" s="64"/>
      <c r="F181" s="64"/>
      <c r="I181" s="9"/>
      <c r="J181" s="9"/>
      <c r="K181" s="9"/>
      <c r="L181" s="9"/>
      <c r="M181" s="9"/>
      <c r="N181" s="9"/>
      <c r="O181" s="9"/>
      <c r="P181" s="9"/>
      <c r="Q181" s="9"/>
      <c r="R181" s="9"/>
      <c r="S181" s="9"/>
      <c r="T181" s="9"/>
    </row>
    <row r="182" spans="1:20" ht="12.75" customHeight="1">
      <c r="A182" s="97">
        <v>176</v>
      </c>
      <c r="B182" s="112"/>
      <c r="C182" s="112"/>
      <c r="E182" s="64"/>
      <c r="F182" s="64"/>
      <c r="I182" s="9"/>
      <c r="J182" s="9"/>
      <c r="K182" s="9"/>
      <c r="L182" s="9"/>
      <c r="M182" s="9"/>
      <c r="N182" s="9"/>
      <c r="O182" s="9"/>
      <c r="P182" s="9"/>
      <c r="Q182" s="9"/>
      <c r="R182" s="9"/>
      <c r="S182" s="9"/>
      <c r="T182" s="9"/>
    </row>
    <row r="183" spans="1:20" ht="12.75" customHeight="1">
      <c r="A183" s="97">
        <v>177</v>
      </c>
      <c r="B183" s="112"/>
      <c r="C183" s="112"/>
      <c r="E183" s="64"/>
      <c r="F183" s="64"/>
      <c r="I183" s="9"/>
      <c r="J183" s="9"/>
      <c r="K183" s="9"/>
      <c r="L183" s="9"/>
      <c r="M183" s="9"/>
      <c r="N183" s="9"/>
      <c r="O183" s="9"/>
      <c r="P183" s="9"/>
      <c r="Q183" s="9"/>
      <c r="R183" s="9"/>
      <c r="S183" s="9"/>
      <c r="T183" s="9"/>
    </row>
    <row r="184" spans="1:20" ht="12.75" customHeight="1">
      <c r="A184" s="97">
        <v>178</v>
      </c>
      <c r="B184" s="112"/>
      <c r="C184" s="112"/>
      <c r="E184" s="64"/>
      <c r="F184" s="64"/>
      <c r="I184" s="9"/>
      <c r="J184" s="9"/>
      <c r="K184" s="9"/>
      <c r="L184" s="9"/>
      <c r="M184" s="9"/>
      <c r="N184" s="9"/>
      <c r="O184" s="9"/>
      <c r="P184" s="9"/>
      <c r="Q184" s="9"/>
      <c r="R184" s="9"/>
      <c r="S184" s="9"/>
      <c r="T184" s="9"/>
    </row>
    <row r="185" spans="1:20" ht="12.75" customHeight="1">
      <c r="A185" s="97">
        <v>179</v>
      </c>
      <c r="B185" s="112"/>
      <c r="C185" s="112"/>
      <c r="E185" s="64"/>
      <c r="F185" s="64"/>
      <c r="I185" s="9"/>
      <c r="J185" s="9"/>
      <c r="K185" s="9"/>
      <c r="L185" s="9"/>
      <c r="M185" s="9"/>
      <c r="N185" s="9"/>
      <c r="O185" s="9"/>
      <c r="P185" s="9"/>
      <c r="Q185" s="9"/>
      <c r="R185" s="9"/>
      <c r="S185" s="9"/>
      <c r="T185" s="9"/>
    </row>
    <row r="186" spans="1:20" ht="12.75" customHeight="1">
      <c r="A186" s="97">
        <v>180</v>
      </c>
      <c r="B186" s="112"/>
      <c r="C186" s="112"/>
      <c r="E186" s="64"/>
      <c r="F186" s="64"/>
      <c r="I186" s="9"/>
      <c r="J186" s="9"/>
      <c r="K186" s="9"/>
      <c r="L186" s="9"/>
      <c r="M186" s="9"/>
      <c r="N186" s="9"/>
      <c r="O186" s="9"/>
      <c r="P186" s="9"/>
      <c r="Q186" s="9"/>
      <c r="R186" s="9"/>
      <c r="S186" s="9"/>
      <c r="T186" s="9"/>
    </row>
    <row r="187" spans="1:20" ht="12.75" customHeight="1">
      <c r="A187" s="97">
        <v>181</v>
      </c>
      <c r="B187" s="112"/>
      <c r="C187" s="112"/>
      <c r="E187" s="64"/>
      <c r="F187" s="64"/>
      <c r="I187" s="9"/>
      <c r="J187" s="9"/>
      <c r="K187" s="9"/>
      <c r="L187" s="9"/>
      <c r="M187" s="9"/>
      <c r="N187" s="9"/>
      <c r="O187" s="9"/>
      <c r="P187" s="9"/>
      <c r="Q187" s="9"/>
      <c r="R187" s="9"/>
      <c r="S187" s="9"/>
      <c r="T187" s="9"/>
    </row>
    <row r="188" spans="1:20" ht="12.75" customHeight="1">
      <c r="A188" s="97">
        <v>182</v>
      </c>
      <c r="B188" s="112"/>
      <c r="C188" s="112"/>
      <c r="E188" s="64"/>
      <c r="F188" s="64"/>
      <c r="I188" s="9"/>
      <c r="J188" s="9"/>
      <c r="K188" s="9"/>
      <c r="L188" s="9"/>
      <c r="M188" s="9"/>
      <c r="N188" s="9"/>
      <c r="O188" s="9"/>
      <c r="P188" s="9"/>
      <c r="Q188" s="9"/>
      <c r="R188" s="9"/>
      <c r="S188" s="9"/>
      <c r="T188" s="9"/>
    </row>
    <row r="189" spans="1:20" ht="12.75" customHeight="1">
      <c r="A189" s="97">
        <v>183</v>
      </c>
      <c r="B189" s="112"/>
      <c r="C189" s="112"/>
      <c r="E189" s="64"/>
      <c r="F189" s="64"/>
      <c r="I189" s="9"/>
      <c r="J189" s="9"/>
      <c r="K189" s="9"/>
      <c r="L189" s="9"/>
      <c r="M189" s="9"/>
      <c r="N189" s="9"/>
      <c r="O189" s="9"/>
      <c r="P189" s="9"/>
      <c r="Q189" s="9"/>
      <c r="R189" s="9"/>
      <c r="S189" s="9"/>
      <c r="T189" s="9"/>
    </row>
    <row r="190" spans="1:20" ht="12.75" customHeight="1">
      <c r="A190" s="97">
        <v>184</v>
      </c>
      <c r="B190" s="112"/>
      <c r="C190" s="112"/>
      <c r="E190" s="64"/>
      <c r="F190" s="64"/>
      <c r="I190" s="9"/>
      <c r="J190" s="9"/>
      <c r="K190" s="9"/>
      <c r="L190" s="9"/>
      <c r="M190" s="9"/>
      <c r="N190" s="9"/>
      <c r="O190" s="9"/>
      <c r="P190" s="9"/>
      <c r="Q190" s="9"/>
      <c r="R190" s="9"/>
      <c r="S190" s="9"/>
      <c r="T190" s="9"/>
    </row>
    <row r="191" spans="1:20" ht="12.75" customHeight="1">
      <c r="A191" s="97">
        <v>185</v>
      </c>
      <c r="B191" s="112"/>
      <c r="C191" s="112"/>
      <c r="E191" s="64"/>
      <c r="F191" s="64"/>
      <c r="I191" s="9"/>
      <c r="J191" s="9"/>
      <c r="K191" s="9"/>
      <c r="L191" s="9"/>
      <c r="M191" s="9"/>
      <c r="N191" s="9"/>
      <c r="O191" s="9"/>
      <c r="P191" s="9"/>
      <c r="Q191" s="9"/>
      <c r="R191" s="9"/>
      <c r="S191" s="9"/>
      <c r="T191" s="9"/>
    </row>
    <row r="192" spans="1:20" ht="12.75" customHeight="1">
      <c r="A192" s="97">
        <v>186</v>
      </c>
      <c r="B192" s="112"/>
      <c r="C192" s="112"/>
      <c r="E192" s="64"/>
      <c r="F192" s="64"/>
      <c r="I192" s="9"/>
      <c r="J192" s="9"/>
      <c r="K192" s="9"/>
      <c r="L192" s="9"/>
      <c r="M192" s="9"/>
      <c r="N192" s="9"/>
      <c r="O192" s="9"/>
      <c r="P192" s="9"/>
      <c r="Q192" s="9"/>
      <c r="R192" s="9"/>
      <c r="S192" s="9"/>
      <c r="T192" s="9"/>
    </row>
    <row r="193" spans="1:20" ht="12.75" customHeight="1">
      <c r="A193" s="97">
        <v>187</v>
      </c>
      <c r="B193" s="112"/>
      <c r="C193" s="112"/>
      <c r="E193" s="64"/>
      <c r="F193" s="64"/>
      <c r="I193" s="9"/>
      <c r="J193" s="9"/>
      <c r="K193" s="9"/>
      <c r="L193" s="9"/>
      <c r="M193" s="9"/>
      <c r="N193" s="9"/>
      <c r="O193" s="9"/>
      <c r="P193" s="9"/>
      <c r="Q193" s="9"/>
      <c r="R193" s="9"/>
      <c r="S193" s="9"/>
      <c r="T193" s="9"/>
    </row>
    <row r="194" spans="1:20" ht="12.75" customHeight="1">
      <c r="A194" s="97">
        <v>188</v>
      </c>
      <c r="B194" s="112"/>
      <c r="C194" s="112"/>
      <c r="E194" s="64"/>
      <c r="F194" s="64"/>
      <c r="I194" s="9"/>
      <c r="J194" s="9"/>
      <c r="K194" s="9"/>
      <c r="L194" s="9"/>
      <c r="M194" s="9"/>
      <c r="N194" s="9"/>
      <c r="O194" s="9"/>
      <c r="P194" s="9"/>
      <c r="Q194" s="9"/>
      <c r="R194" s="9"/>
      <c r="S194" s="9"/>
      <c r="T194" s="9"/>
    </row>
    <row r="195" spans="1:20" ht="12.75" customHeight="1">
      <c r="A195" s="97">
        <v>189</v>
      </c>
      <c r="B195" s="112"/>
      <c r="C195" s="112"/>
      <c r="E195" s="64"/>
      <c r="F195" s="64"/>
      <c r="I195" s="9"/>
      <c r="J195" s="9"/>
      <c r="K195" s="9"/>
      <c r="L195" s="9"/>
      <c r="M195" s="9"/>
      <c r="N195" s="9"/>
      <c r="O195" s="9"/>
      <c r="P195" s="9"/>
      <c r="Q195" s="9"/>
      <c r="R195" s="9"/>
      <c r="S195" s="9"/>
      <c r="T195" s="9"/>
    </row>
    <row r="196" spans="1:20" ht="12.75" customHeight="1">
      <c r="A196" s="97">
        <v>190</v>
      </c>
      <c r="B196" s="112"/>
      <c r="C196" s="112"/>
      <c r="E196" s="64"/>
      <c r="F196" s="64"/>
      <c r="I196" s="9"/>
      <c r="J196" s="9"/>
      <c r="K196" s="9"/>
      <c r="L196" s="9"/>
      <c r="M196" s="9"/>
      <c r="N196" s="9"/>
      <c r="O196" s="9"/>
      <c r="P196" s="9"/>
      <c r="Q196" s="9"/>
      <c r="R196" s="9"/>
      <c r="S196" s="9"/>
      <c r="T196" s="9"/>
    </row>
    <row r="197" spans="1:20" ht="12.75" customHeight="1">
      <c r="A197" s="97">
        <v>191</v>
      </c>
      <c r="B197" s="112"/>
      <c r="C197" s="112"/>
      <c r="E197" s="64"/>
      <c r="F197" s="64"/>
      <c r="I197" s="9"/>
      <c r="J197" s="9"/>
      <c r="K197" s="9"/>
      <c r="L197" s="9"/>
      <c r="M197" s="9"/>
      <c r="N197" s="9"/>
      <c r="O197" s="9"/>
      <c r="P197" s="9"/>
      <c r="Q197" s="9"/>
      <c r="R197" s="9"/>
      <c r="S197" s="9"/>
      <c r="T197" s="9"/>
    </row>
    <row r="198" spans="1:20" ht="12.75" customHeight="1">
      <c r="A198" s="97">
        <v>192</v>
      </c>
      <c r="B198" s="112"/>
      <c r="C198" s="112"/>
      <c r="E198" s="64"/>
      <c r="F198" s="64"/>
      <c r="I198" s="9"/>
      <c r="J198" s="9"/>
      <c r="K198" s="9"/>
      <c r="L198" s="9"/>
      <c r="M198" s="9"/>
      <c r="N198" s="9"/>
      <c r="O198" s="9"/>
      <c r="P198" s="9"/>
      <c r="Q198" s="9"/>
      <c r="R198" s="9"/>
      <c r="S198" s="9"/>
      <c r="T198" s="9"/>
    </row>
    <row r="199" spans="1:20" ht="12.75" customHeight="1">
      <c r="A199" s="97">
        <v>193</v>
      </c>
      <c r="B199" s="112"/>
      <c r="C199" s="112"/>
      <c r="E199" s="64"/>
      <c r="F199" s="64"/>
      <c r="I199" s="9"/>
      <c r="J199" s="9"/>
      <c r="K199" s="9"/>
      <c r="L199" s="9"/>
      <c r="M199" s="9"/>
      <c r="N199" s="9"/>
      <c r="O199" s="9"/>
      <c r="P199" s="9"/>
      <c r="Q199" s="9"/>
      <c r="R199" s="9"/>
      <c r="S199" s="9"/>
      <c r="T199" s="9"/>
    </row>
    <row r="200" spans="1:20" ht="12.75" customHeight="1">
      <c r="A200" s="97">
        <v>194</v>
      </c>
      <c r="B200" s="112"/>
      <c r="C200" s="112"/>
      <c r="E200" s="64"/>
      <c r="F200" s="64"/>
      <c r="I200" s="9"/>
      <c r="J200" s="9"/>
      <c r="K200" s="9"/>
      <c r="L200" s="9"/>
      <c r="M200" s="9"/>
      <c r="N200" s="9"/>
      <c r="O200" s="9"/>
      <c r="P200" s="9"/>
      <c r="Q200" s="9"/>
      <c r="R200" s="9"/>
      <c r="S200" s="9"/>
      <c r="T200" s="9"/>
    </row>
    <row r="201" spans="1:20" ht="12.75" customHeight="1">
      <c r="A201" s="97">
        <v>195</v>
      </c>
      <c r="B201" s="112"/>
      <c r="C201" s="112"/>
      <c r="E201" s="64"/>
      <c r="F201" s="64"/>
      <c r="I201" s="9"/>
      <c r="J201" s="9"/>
      <c r="K201" s="9"/>
      <c r="L201" s="9"/>
      <c r="M201" s="9"/>
      <c r="N201" s="9"/>
      <c r="O201" s="9"/>
      <c r="P201" s="9"/>
      <c r="Q201" s="9"/>
      <c r="R201" s="9"/>
      <c r="S201" s="9"/>
      <c r="T201" s="9"/>
    </row>
    <row r="202" spans="1:20" ht="12.75" customHeight="1">
      <c r="A202" s="97">
        <v>196</v>
      </c>
      <c r="B202" s="112"/>
      <c r="C202" s="112"/>
      <c r="E202" s="64"/>
      <c r="F202" s="64"/>
      <c r="I202" s="9"/>
      <c r="J202" s="9"/>
      <c r="K202" s="9"/>
      <c r="L202" s="9"/>
      <c r="M202" s="9"/>
      <c r="N202" s="9"/>
      <c r="O202" s="9"/>
      <c r="P202" s="9"/>
      <c r="Q202" s="9"/>
      <c r="R202" s="9"/>
      <c r="S202" s="9"/>
      <c r="T202" s="9"/>
    </row>
    <row r="203" spans="1:20" ht="12.75" customHeight="1">
      <c r="A203" s="97">
        <v>197</v>
      </c>
      <c r="B203" s="112"/>
      <c r="C203" s="112"/>
      <c r="E203" s="64"/>
      <c r="F203" s="64"/>
      <c r="I203" s="9"/>
      <c r="J203" s="9"/>
      <c r="K203" s="9"/>
      <c r="L203" s="9"/>
      <c r="M203" s="9"/>
      <c r="N203" s="9"/>
      <c r="O203" s="9"/>
      <c r="P203" s="9"/>
      <c r="Q203" s="9"/>
      <c r="R203" s="9"/>
      <c r="S203" s="9"/>
      <c r="T203" s="9"/>
    </row>
    <row r="204" spans="1:20" ht="12.75" customHeight="1">
      <c r="A204" s="97">
        <v>198</v>
      </c>
      <c r="B204" s="112"/>
      <c r="C204" s="112"/>
      <c r="E204" s="64"/>
      <c r="F204" s="64"/>
      <c r="I204" s="9"/>
      <c r="J204" s="9"/>
      <c r="K204" s="9"/>
      <c r="L204" s="9"/>
      <c r="M204" s="9"/>
      <c r="N204" s="9"/>
      <c r="O204" s="9"/>
      <c r="P204" s="9"/>
      <c r="Q204" s="9"/>
      <c r="R204" s="9"/>
      <c r="S204" s="9"/>
      <c r="T204" s="9"/>
    </row>
    <row r="205" spans="1:20" ht="12.75" customHeight="1">
      <c r="A205" s="97">
        <v>199</v>
      </c>
      <c r="B205" s="112"/>
      <c r="C205" s="112"/>
      <c r="E205" s="64"/>
      <c r="F205" s="64"/>
      <c r="I205" s="9"/>
      <c r="J205" s="9"/>
      <c r="K205" s="9"/>
      <c r="L205" s="9"/>
      <c r="M205" s="9"/>
      <c r="N205" s="9"/>
      <c r="O205" s="9"/>
      <c r="P205" s="9"/>
      <c r="Q205" s="9"/>
      <c r="R205" s="9"/>
      <c r="S205" s="9"/>
      <c r="T205" s="9"/>
    </row>
    <row r="206" spans="1:20" ht="12.75" customHeight="1">
      <c r="A206" s="97">
        <v>200</v>
      </c>
      <c r="B206" s="112"/>
      <c r="C206" s="112"/>
      <c r="E206" s="64"/>
      <c r="F206" s="64"/>
      <c r="I206" s="9"/>
      <c r="J206" s="9"/>
      <c r="K206" s="9"/>
      <c r="L206" s="9"/>
      <c r="M206" s="9"/>
      <c r="N206" s="9"/>
      <c r="O206" s="9"/>
      <c r="P206" s="9"/>
      <c r="Q206" s="9"/>
      <c r="R206" s="9"/>
      <c r="S206" s="9"/>
      <c r="T206" s="9"/>
    </row>
    <row r="207" spans="1:20" ht="12.75" customHeight="1">
      <c r="A207" s="97">
        <v>201</v>
      </c>
      <c r="B207" s="112"/>
      <c r="C207" s="112"/>
      <c r="E207" s="64"/>
      <c r="F207" s="64"/>
      <c r="I207" s="9"/>
      <c r="J207" s="9"/>
      <c r="K207" s="9"/>
      <c r="L207" s="9"/>
      <c r="M207" s="9"/>
      <c r="N207" s="9"/>
      <c r="O207" s="9"/>
      <c r="P207" s="9"/>
      <c r="Q207" s="9"/>
      <c r="R207" s="9"/>
      <c r="S207" s="9"/>
      <c r="T207" s="9"/>
    </row>
    <row r="208" spans="1:20" ht="12.75" customHeight="1">
      <c r="A208" s="97">
        <v>202</v>
      </c>
      <c r="B208" s="112"/>
      <c r="C208" s="112"/>
      <c r="E208" s="64"/>
      <c r="F208" s="64"/>
      <c r="I208" s="9"/>
      <c r="J208" s="9"/>
      <c r="K208" s="9"/>
      <c r="L208" s="9"/>
      <c r="M208" s="9"/>
      <c r="N208" s="9"/>
      <c r="O208" s="9"/>
      <c r="P208" s="9"/>
      <c r="Q208" s="9"/>
      <c r="R208" s="9"/>
      <c r="S208" s="9"/>
      <c r="T208" s="9"/>
    </row>
    <row r="209" spans="1:20" ht="12.75" customHeight="1">
      <c r="A209" s="97">
        <v>203</v>
      </c>
      <c r="B209" s="112"/>
      <c r="C209" s="112"/>
      <c r="E209" s="64"/>
      <c r="F209" s="64"/>
      <c r="I209" s="9"/>
      <c r="J209" s="9"/>
      <c r="K209" s="9"/>
      <c r="L209" s="9"/>
      <c r="M209" s="9"/>
      <c r="N209" s="9"/>
      <c r="O209" s="9"/>
      <c r="P209" s="9"/>
      <c r="Q209" s="9"/>
      <c r="R209" s="9"/>
      <c r="S209" s="9"/>
      <c r="T209" s="9"/>
    </row>
    <row r="210" spans="1:20" ht="12.75" customHeight="1">
      <c r="A210" s="97">
        <v>204</v>
      </c>
      <c r="B210" s="112"/>
      <c r="C210" s="112"/>
      <c r="E210" s="64"/>
      <c r="F210" s="64"/>
      <c r="I210" s="9"/>
      <c r="J210" s="9"/>
      <c r="K210" s="9"/>
      <c r="L210" s="9"/>
      <c r="M210" s="9"/>
      <c r="N210" s="9"/>
      <c r="O210" s="9"/>
      <c r="P210" s="9"/>
      <c r="Q210" s="9"/>
      <c r="R210" s="9"/>
      <c r="S210" s="9"/>
      <c r="T210" s="9"/>
    </row>
    <row r="211" spans="1:20" ht="12.75" customHeight="1">
      <c r="A211" s="97">
        <v>205</v>
      </c>
      <c r="B211" s="112"/>
      <c r="C211" s="112"/>
      <c r="E211" s="64"/>
      <c r="F211" s="64"/>
      <c r="I211" s="9"/>
      <c r="J211" s="9"/>
      <c r="K211" s="9"/>
      <c r="L211" s="9"/>
      <c r="M211" s="9"/>
      <c r="N211" s="9"/>
      <c r="O211" s="9"/>
      <c r="P211" s="9"/>
      <c r="Q211" s="9"/>
      <c r="R211" s="9"/>
      <c r="S211" s="9"/>
      <c r="T211" s="9"/>
    </row>
    <row r="212" spans="1:20" ht="12.75" customHeight="1">
      <c r="A212" s="97">
        <v>206</v>
      </c>
      <c r="B212" s="112"/>
      <c r="C212" s="112"/>
      <c r="E212" s="64"/>
      <c r="F212" s="64"/>
      <c r="I212" s="9"/>
      <c r="J212" s="9"/>
      <c r="K212" s="9"/>
      <c r="L212" s="9"/>
      <c r="M212" s="9"/>
      <c r="N212" s="9"/>
      <c r="O212" s="9"/>
      <c r="P212" s="9"/>
      <c r="Q212" s="9"/>
      <c r="R212" s="9"/>
      <c r="S212" s="9"/>
      <c r="T212" s="9"/>
    </row>
    <row r="213" spans="1:20" ht="12.75" customHeight="1">
      <c r="A213" s="97">
        <v>207</v>
      </c>
      <c r="B213" s="112"/>
      <c r="C213" s="112"/>
      <c r="E213" s="64"/>
      <c r="F213" s="64"/>
      <c r="I213" s="9"/>
      <c r="J213" s="9"/>
      <c r="K213" s="9"/>
      <c r="L213" s="9"/>
      <c r="M213" s="9"/>
      <c r="N213" s="9"/>
      <c r="O213" s="9"/>
      <c r="P213" s="9"/>
      <c r="Q213" s="9"/>
      <c r="R213" s="9"/>
      <c r="S213" s="9"/>
      <c r="T213" s="9"/>
    </row>
    <row r="214" spans="1:20" ht="12.75" customHeight="1">
      <c r="A214" s="97">
        <v>208</v>
      </c>
      <c r="B214" s="112"/>
      <c r="C214" s="112"/>
      <c r="E214" s="64"/>
      <c r="F214" s="64"/>
      <c r="I214" s="9"/>
      <c r="J214" s="9"/>
      <c r="K214" s="9"/>
      <c r="L214" s="9"/>
      <c r="M214" s="9"/>
      <c r="N214" s="9"/>
      <c r="O214" s="9"/>
      <c r="P214" s="9"/>
      <c r="Q214" s="9"/>
      <c r="R214" s="9"/>
      <c r="S214" s="9"/>
      <c r="T214" s="9"/>
    </row>
    <row r="215" spans="1:20" ht="12.75" customHeight="1">
      <c r="A215" s="97">
        <v>209</v>
      </c>
      <c r="B215" s="112"/>
      <c r="C215" s="112"/>
      <c r="E215" s="64"/>
      <c r="F215" s="64"/>
      <c r="I215" s="9"/>
      <c r="J215" s="9"/>
      <c r="K215" s="9"/>
      <c r="L215" s="9"/>
      <c r="M215" s="9"/>
      <c r="N215" s="9"/>
      <c r="O215" s="9"/>
      <c r="P215" s="9"/>
      <c r="Q215" s="9"/>
      <c r="R215" s="9"/>
      <c r="S215" s="9"/>
      <c r="T215" s="9"/>
    </row>
    <row r="216" spans="1:20" ht="12.75" customHeight="1">
      <c r="A216" s="97">
        <v>210</v>
      </c>
      <c r="B216" s="112"/>
      <c r="C216" s="112"/>
      <c r="E216" s="64"/>
      <c r="F216" s="64"/>
      <c r="I216" s="9"/>
      <c r="J216" s="9"/>
      <c r="K216" s="9"/>
      <c r="L216" s="9"/>
      <c r="M216" s="9"/>
      <c r="N216" s="9"/>
      <c r="O216" s="9"/>
      <c r="P216" s="9"/>
      <c r="Q216" s="9"/>
      <c r="R216" s="9"/>
      <c r="S216" s="9"/>
      <c r="T216" s="9"/>
    </row>
    <row r="217" spans="1:20" ht="12.75" customHeight="1">
      <c r="A217" s="97">
        <v>211</v>
      </c>
      <c r="B217" s="112"/>
      <c r="C217" s="112"/>
      <c r="E217" s="64"/>
      <c r="F217" s="64"/>
      <c r="I217" s="9"/>
      <c r="J217" s="9"/>
      <c r="K217" s="9"/>
      <c r="L217" s="9"/>
      <c r="M217" s="9"/>
      <c r="N217" s="9"/>
      <c r="O217" s="9"/>
      <c r="P217" s="9"/>
      <c r="Q217" s="9"/>
      <c r="R217" s="9"/>
      <c r="S217" s="9"/>
      <c r="T217" s="9"/>
    </row>
    <row r="218" spans="1:20" ht="12.75" customHeight="1">
      <c r="A218" s="97">
        <v>212</v>
      </c>
      <c r="B218" s="112"/>
      <c r="C218" s="112"/>
      <c r="E218" s="64"/>
      <c r="F218" s="64"/>
      <c r="I218" s="9"/>
      <c r="J218" s="9"/>
      <c r="K218" s="9"/>
      <c r="L218" s="9"/>
      <c r="M218" s="9"/>
      <c r="N218" s="9"/>
      <c r="O218" s="9"/>
      <c r="P218" s="9"/>
      <c r="Q218" s="9"/>
      <c r="R218" s="9"/>
      <c r="S218" s="9"/>
      <c r="T218" s="9"/>
    </row>
    <row r="219" spans="1:20" ht="12.75" customHeight="1">
      <c r="A219" s="97">
        <v>213</v>
      </c>
      <c r="B219" s="112"/>
      <c r="C219" s="112"/>
      <c r="E219" s="64"/>
      <c r="F219" s="64"/>
      <c r="I219" s="9"/>
      <c r="J219" s="9"/>
      <c r="K219" s="9"/>
      <c r="L219" s="9"/>
      <c r="M219" s="9"/>
      <c r="N219" s="9"/>
      <c r="O219" s="9"/>
      <c r="P219" s="9"/>
      <c r="Q219" s="9"/>
      <c r="R219" s="9"/>
      <c r="S219" s="9"/>
      <c r="T219" s="9"/>
    </row>
    <row r="220" spans="1:20" ht="12.75" customHeight="1">
      <c r="A220" s="97">
        <v>214</v>
      </c>
      <c r="B220" s="112"/>
      <c r="C220" s="112"/>
      <c r="E220" s="64"/>
      <c r="F220" s="64"/>
      <c r="I220" s="9"/>
      <c r="J220" s="9"/>
      <c r="K220" s="9"/>
      <c r="L220" s="9"/>
      <c r="M220" s="9"/>
      <c r="N220" s="9"/>
      <c r="O220" s="9"/>
      <c r="P220" s="9"/>
      <c r="Q220" s="9"/>
      <c r="R220" s="9"/>
      <c r="S220" s="9"/>
      <c r="T220" s="9"/>
    </row>
    <row r="221" spans="1:20" ht="12.75" customHeight="1">
      <c r="A221" s="97">
        <v>215</v>
      </c>
      <c r="B221" s="112"/>
      <c r="C221" s="112"/>
      <c r="E221" s="64"/>
      <c r="F221" s="64"/>
      <c r="I221" s="9"/>
      <c r="J221" s="9"/>
      <c r="K221" s="9"/>
      <c r="L221" s="9"/>
      <c r="M221" s="9"/>
      <c r="N221" s="9"/>
      <c r="O221" s="9"/>
      <c r="P221" s="9"/>
      <c r="Q221" s="9"/>
      <c r="R221" s="9"/>
      <c r="S221" s="9"/>
      <c r="T221" s="9"/>
    </row>
    <row r="222" spans="1:20" ht="12.75" customHeight="1">
      <c r="A222" s="97">
        <v>216</v>
      </c>
      <c r="B222" s="112"/>
      <c r="C222" s="112"/>
      <c r="E222" s="64"/>
      <c r="F222" s="64"/>
      <c r="I222" s="9"/>
      <c r="J222" s="9"/>
      <c r="K222" s="9"/>
      <c r="L222" s="9"/>
      <c r="M222" s="9"/>
      <c r="N222" s="9"/>
      <c r="O222" s="9"/>
      <c r="P222" s="9"/>
      <c r="Q222" s="9"/>
      <c r="R222" s="9"/>
      <c r="S222" s="9"/>
      <c r="T222" s="9"/>
    </row>
    <row r="223" spans="1:20" ht="12.75" customHeight="1">
      <c r="A223" s="97">
        <v>217</v>
      </c>
      <c r="B223" s="112"/>
      <c r="C223" s="112"/>
      <c r="E223" s="64"/>
      <c r="F223" s="64"/>
      <c r="I223" s="9"/>
      <c r="J223" s="9"/>
      <c r="K223" s="9"/>
      <c r="L223" s="9"/>
      <c r="M223" s="9"/>
      <c r="N223" s="9"/>
      <c r="O223" s="9"/>
      <c r="P223" s="9"/>
      <c r="Q223" s="9"/>
      <c r="R223" s="9"/>
      <c r="S223" s="9"/>
      <c r="T223" s="9"/>
    </row>
    <row r="224" spans="1:20" ht="12.75" customHeight="1">
      <c r="A224" s="97">
        <v>218</v>
      </c>
      <c r="B224" s="112"/>
      <c r="C224" s="112"/>
      <c r="E224" s="64"/>
      <c r="F224" s="64"/>
      <c r="I224" s="9"/>
      <c r="J224" s="9"/>
      <c r="K224" s="9"/>
      <c r="L224" s="9"/>
      <c r="M224" s="9"/>
      <c r="N224" s="9"/>
      <c r="O224" s="9"/>
      <c r="P224" s="9"/>
      <c r="Q224" s="9"/>
      <c r="R224" s="9"/>
      <c r="S224" s="9"/>
      <c r="T224" s="9"/>
    </row>
    <row r="225" spans="1:20" ht="12.75" customHeight="1">
      <c r="A225" s="97">
        <v>219</v>
      </c>
      <c r="B225" s="112"/>
      <c r="C225" s="112"/>
      <c r="E225" s="64"/>
      <c r="F225" s="64"/>
      <c r="I225" s="9"/>
      <c r="J225" s="9"/>
      <c r="K225" s="9"/>
      <c r="L225" s="9"/>
      <c r="M225" s="9"/>
      <c r="N225" s="9"/>
      <c r="O225" s="9"/>
      <c r="P225" s="9"/>
      <c r="Q225" s="9"/>
      <c r="R225" s="9"/>
      <c r="S225" s="9"/>
      <c r="T225" s="9"/>
    </row>
    <row r="226" spans="1:20" ht="12.75" customHeight="1">
      <c r="A226" s="97">
        <v>220</v>
      </c>
      <c r="B226" s="112"/>
      <c r="C226" s="112"/>
      <c r="E226" s="64"/>
      <c r="F226" s="64"/>
      <c r="I226" s="9"/>
      <c r="J226" s="9"/>
      <c r="K226" s="9"/>
      <c r="L226" s="9"/>
      <c r="M226" s="9"/>
      <c r="N226" s="9"/>
      <c r="O226" s="9"/>
      <c r="P226" s="9"/>
      <c r="Q226" s="9"/>
      <c r="R226" s="9"/>
      <c r="S226" s="9"/>
      <c r="T226" s="9"/>
    </row>
    <row r="227" spans="1:20" ht="12.75" customHeight="1">
      <c r="A227" s="97">
        <v>221</v>
      </c>
      <c r="B227" s="112"/>
      <c r="C227" s="112"/>
      <c r="E227" s="64"/>
      <c r="F227" s="64"/>
      <c r="I227" s="9"/>
      <c r="J227" s="9"/>
      <c r="K227" s="9"/>
      <c r="L227" s="9"/>
      <c r="M227" s="9"/>
      <c r="N227" s="9"/>
      <c r="O227" s="9"/>
      <c r="P227" s="9"/>
      <c r="Q227" s="9"/>
      <c r="R227" s="9"/>
      <c r="S227" s="9"/>
      <c r="T227" s="9"/>
    </row>
    <row r="228" spans="1:20" ht="12.75" customHeight="1">
      <c r="A228" s="97">
        <v>222</v>
      </c>
      <c r="B228" s="112"/>
      <c r="C228" s="112"/>
      <c r="E228" s="64"/>
      <c r="F228" s="64"/>
      <c r="I228" s="9"/>
      <c r="J228" s="9"/>
      <c r="K228" s="9"/>
      <c r="L228" s="9"/>
      <c r="M228" s="9"/>
      <c r="N228" s="9"/>
      <c r="O228" s="9"/>
      <c r="P228" s="9"/>
      <c r="Q228" s="9"/>
      <c r="R228" s="9"/>
      <c r="S228" s="9"/>
      <c r="T228" s="9"/>
    </row>
    <row r="229" spans="1:20" ht="12.75" customHeight="1">
      <c r="A229" s="97">
        <v>223</v>
      </c>
      <c r="B229" s="112"/>
      <c r="C229" s="112"/>
      <c r="E229" s="64"/>
      <c r="F229" s="64"/>
      <c r="I229" s="9"/>
      <c r="J229" s="9"/>
      <c r="K229" s="9"/>
      <c r="L229" s="9"/>
      <c r="M229" s="9"/>
      <c r="N229" s="9"/>
      <c r="O229" s="9"/>
      <c r="P229" s="9"/>
      <c r="Q229" s="9"/>
      <c r="R229" s="9"/>
      <c r="S229" s="9"/>
      <c r="T229" s="9"/>
    </row>
    <row r="230" spans="1:20" ht="12.75" customHeight="1">
      <c r="A230" s="97">
        <v>224</v>
      </c>
      <c r="B230" s="112"/>
      <c r="C230" s="112"/>
      <c r="E230" s="64"/>
      <c r="F230" s="64"/>
      <c r="I230" s="9"/>
      <c r="J230" s="9"/>
      <c r="K230" s="9"/>
      <c r="L230" s="9"/>
      <c r="M230" s="9"/>
      <c r="N230" s="9"/>
      <c r="O230" s="9"/>
      <c r="P230" s="9"/>
      <c r="Q230" s="9"/>
      <c r="R230" s="9"/>
      <c r="S230" s="9"/>
      <c r="T230" s="9"/>
    </row>
    <row r="231" spans="1:20" ht="12.75" customHeight="1">
      <c r="A231" s="97">
        <v>225</v>
      </c>
      <c r="B231" s="112"/>
      <c r="C231" s="112"/>
      <c r="E231" s="64"/>
      <c r="F231" s="64"/>
      <c r="I231" s="9"/>
      <c r="J231" s="9"/>
      <c r="K231" s="9"/>
      <c r="L231" s="9"/>
      <c r="M231" s="9"/>
      <c r="N231" s="9"/>
      <c r="O231" s="9"/>
      <c r="P231" s="9"/>
      <c r="Q231" s="9"/>
      <c r="R231" s="9"/>
      <c r="S231" s="9"/>
      <c r="T231" s="9"/>
    </row>
    <row r="232" spans="1:20" ht="12.75" customHeight="1">
      <c r="A232" s="97">
        <v>226</v>
      </c>
      <c r="B232" s="112"/>
      <c r="C232" s="112"/>
      <c r="E232" s="64"/>
      <c r="F232" s="64"/>
      <c r="I232" s="9"/>
      <c r="J232" s="9"/>
      <c r="K232" s="9"/>
      <c r="L232" s="9"/>
      <c r="M232" s="9"/>
      <c r="N232" s="9"/>
      <c r="O232" s="9"/>
      <c r="P232" s="9"/>
      <c r="Q232" s="9"/>
      <c r="R232" s="9"/>
      <c r="S232" s="9"/>
      <c r="T232" s="9"/>
    </row>
    <row r="233" spans="1:20" ht="12.75" customHeight="1">
      <c r="A233" s="97">
        <v>227</v>
      </c>
      <c r="B233" s="112"/>
      <c r="C233" s="112"/>
      <c r="E233" s="64"/>
      <c r="F233" s="64"/>
      <c r="I233" s="9"/>
      <c r="J233" s="9"/>
      <c r="K233" s="9"/>
      <c r="L233" s="9"/>
      <c r="M233" s="9"/>
      <c r="N233" s="9"/>
      <c r="O233" s="9"/>
      <c r="P233" s="9"/>
      <c r="Q233" s="9"/>
      <c r="R233" s="9"/>
      <c r="S233" s="9"/>
      <c r="T233" s="9"/>
    </row>
    <row r="234" spans="1:20" ht="12.75" customHeight="1">
      <c r="A234" s="97">
        <v>228</v>
      </c>
      <c r="B234" s="112"/>
      <c r="C234" s="112"/>
      <c r="E234" s="64"/>
      <c r="F234" s="64"/>
      <c r="I234" s="9"/>
      <c r="J234" s="9"/>
      <c r="K234" s="9"/>
      <c r="L234" s="9"/>
      <c r="M234" s="9"/>
      <c r="N234" s="9"/>
      <c r="O234" s="9"/>
      <c r="P234" s="9"/>
      <c r="Q234" s="9"/>
      <c r="R234" s="9"/>
      <c r="S234" s="9"/>
      <c r="T234" s="9"/>
    </row>
    <row r="235" spans="1:20" ht="12.75" customHeight="1">
      <c r="A235" s="97">
        <v>229</v>
      </c>
      <c r="B235" s="112"/>
      <c r="C235" s="112"/>
      <c r="E235" s="64"/>
      <c r="F235" s="64"/>
      <c r="I235" s="9"/>
      <c r="J235" s="9"/>
      <c r="K235" s="9"/>
      <c r="L235" s="9"/>
      <c r="M235" s="9"/>
      <c r="N235" s="9"/>
      <c r="O235" s="9"/>
      <c r="P235" s="9"/>
      <c r="Q235" s="9"/>
      <c r="R235" s="9"/>
      <c r="S235" s="9"/>
      <c r="T235" s="9"/>
    </row>
    <row r="236" spans="1:20" ht="12.75" customHeight="1">
      <c r="A236" s="97">
        <v>230</v>
      </c>
      <c r="B236" s="112"/>
      <c r="C236" s="112"/>
      <c r="E236" s="64"/>
      <c r="F236" s="64"/>
      <c r="I236" s="9"/>
      <c r="J236" s="9"/>
      <c r="K236" s="9"/>
      <c r="L236" s="9"/>
      <c r="M236" s="9"/>
      <c r="N236" s="9"/>
      <c r="O236" s="9"/>
      <c r="P236" s="9"/>
      <c r="Q236" s="9"/>
      <c r="R236" s="9"/>
      <c r="S236" s="9"/>
      <c r="T236" s="9"/>
    </row>
    <row r="237" spans="1:20" ht="12.75" customHeight="1">
      <c r="A237" s="97">
        <v>231</v>
      </c>
      <c r="B237" s="112"/>
      <c r="C237" s="112"/>
      <c r="E237" s="64"/>
      <c r="F237" s="64"/>
      <c r="I237" s="9"/>
      <c r="J237" s="9"/>
      <c r="K237" s="9"/>
      <c r="L237" s="9"/>
      <c r="M237" s="9"/>
      <c r="N237" s="9"/>
      <c r="O237" s="9"/>
      <c r="P237" s="9"/>
      <c r="Q237" s="9"/>
      <c r="R237" s="9"/>
      <c r="S237" s="9"/>
      <c r="T237" s="9"/>
    </row>
    <row r="238" spans="1:20" ht="12.75" customHeight="1">
      <c r="A238" s="97">
        <v>232</v>
      </c>
      <c r="B238" s="112"/>
      <c r="C238" s="112"/>
      <c r="E238" s="64"/>
      <c r="F238" s="64"/>
      <c r="I238" s="9"/>
      <c r="J238" s="9"/>
      <c r="K238" s="9"/>
      <c r="L238" s="9"/>
      <c r="M238" s="9"/>
      <c r="N238" s="9"/>
      <c r="O238" s="9"/>
      <c r="P238" s="9"/>
      <c r="Q238" s="9"/>
      <c r="R238" s="9"/>
      <c r="S238" s="9"/>
      <c r="T238" s="9"/>
    </row>
    <row r="239" spans="1:20" ht="12.75" customHeight="1">
      <c r="A239" s="97">
        <v>233</v>
      </c>
      <c r="B239" s="112"/>
      <c r="C239" s="112"/>
      <c r="E239" s="64"/>
      <c r="F239" s="64"/>
      <c r="I239" s="9"/>
      <c r="J239" s="9"/>
      <c r="K239" s="9"/>
      <c r="L239" s="9"/>
      <c r="M239" s="9"/>
      <c r="N239" s="9"/>
      <c r="O239" s="9"/>
      <c r="P239" s="9"/>
      <c r="Q239" s="9"/>
      <c r="R239" s="9"/>
      <c r="S239" s="9"/>
      <c r="T239" s="9"/>
    </row>
    <row r="240" spans="1:20" ht="12.75" customHeight="1">
      <c r="A240" s="97">
        <v>234</v>
      </c>
      <c r="B240" s="112"/>
      <c r="C240" s="112"/>
      <c r="E240" s="64"/>
      <c r="F240" s="64"/>
      <c r="I240" s="9"/>
      <c r="J240" s="9"/>
      <c r="K240" s="9"/>
      <c r="L240" s="9"/>
      <c r="M240" s="9"/>
      <c r="N240" s="9"/>
      <c r="O240" s="9"/>
      <c r="P240" s="9"/>
      <c r="Q240" s="9"/>
      <c r="R240" s="9"/>
      <c r="S240" s="9"/>
      <c r="T240" s="9"/>
    </row>
    <row r="241" spans="1:20" ht="12.75" customHeight="1">
      <c r="A241" s="97">
        <v>235</v>
      </c>
      <c r="B241" s="112"/>
      <c r="C241" s="112"/>
      <c r="E241" s="64"/>
      <c r="F241" s="64"/>
      <c r="I241" s="9"/>
      <c r="J241" s="9"/>
      <c r="K241" s="9"/>
      <c r="L241" s="9"/>
      <c r="M241" s="9"/>
      <c r="N241" s="9"/>
      <c r="O241" s="9"/>
      <c r="P241" s="9"/>
      <c r="Q241" s="9"/>
      <c r="R241" s="9"/>
      <c r="S241" s="9"/>
      <c r="T241" s="9"/>
    </row>
    <row r="242" spans="1:20" ht="12.75" customHeight="1">
      <c r="A242" s="97">
        <v>236</v>
      </c>
      <c r="B242" s="112"/>
      <c r="C242" s="112"/>
      <c r="E242" s="64"/>
      <c r="F242" s="64"/>
      <c r="I242" s="9"/>
      <c r="J242" s="9"/>
      <c r="K242" s="9"/>
      <c r="L242" s="9"/>
      <c r="M242" s="9"/>
      <c r="N242" s="9"/>
      <c r="O242" s="9"/>
      <c r="P242" s="9"/>
      <c r="Q242" s="9"/>
      <c r="R242" s="9"/>
      <c r="S242" s="9"/>
      <c r="T242" s="9"/>
    </row>
    <row r="243" spans="1:20" ht="12.75" customHeight="1">
      <c r="A243" s="97">
        <v>237</v>
      </c>
      <c r="B243" s="112"/>
      <c r="C243" s="112"/>
      <c r="E243" s="64"/>
      <c r="F243" s="64"/>
      <c r="I243" s="9"/>
      <c r="J243" s="9"/>
      <c r="K243" s="9"/>
      <c r="L243" s="9"/>
      <c r="M243" s="9"/>
      <c r="N243" s="9"/>
      <c r="O243" s="9"/>
      <c r="P243" s="9"/>
      <c r="Q243" s="9"/>
      <c r="R243" s="9"/>
      <c r="S243" s="9"/>
      <c r="T243" s="9"/>
    </row>
    <row r="244" spans="1:20" ht="12.75" customHeight="1">
      <c r="A244" s="97">
        <v>238</v>
      </c>
      <c r="B244" s="112"/>
      <c r="C244" s="112"/>
      <c r="E244" s="64"/>
      <c r="F244" s="64"/>
      <c r="I244" s="9"/>
      <c r="J244" s="9"/>
      <c r="K244" s="9"/>
      <c r="L244" s="9"/>
      <c r="M244" s="9"/>
      <c r="N244" s="9"/>
      <c r="O244" s="9"/>
      <c r="P244" s="9"/>
      <c r="Q244" s="9"/>
      <c r="R244" s="9"/>
      <c r="S244" s="9"/>
      <c r="T244" s="9"/>
    </row>
    <row r="245" spans="1:20" ht="12.75" customHeight="1">
      <c r="A245" s="97">
        <v>239</v>
      </c>
      <c r="B245" s="112"/>
      <c r="C245" s="112"/>
      <c r="E245" s="64"/>
      <c r="F245" s="64"/>
      <c r="I245" s="9"/>
      <c r="J245" s="9"/>
      <c r="K245" s="9"/>
      <c r="L245" s="9"/>
      <c r="M245" s="9"/>
      <c r="N245" s="9"/>
      <c r="O245" s="9"/>
      <c r="P245" s="9"/>
      <c r="Q245" s="9"/>
      <c r="R245" s="9"/>
      <c r="S245" s="9"/>
      <c r="T245" s="9"/>
    </row>
    <row r="246" spans="1:20" ht="12.75" customHeight="1">
      <c r="A246" s="97">
        <v>240</v>
      </c>
      <c r="B246" s="112"/>
      <c r="C246" s="112"/>
      <c r="E246" s="64"/>
      <c r="F246" s="64"/>
      <c r="I246" s="9"/>
      <c r="J246" s="9"/>
      <c r="K246" s="9"/>
      <c r="L246" s="9"/>
      <c r="M246" s="9"/>
      <c r="N246" s="9"/>
      <c r="O246" s="9"/>
      <c r="P246" s="9"/>
      <c r="Q246" s="9"/>
      <c r="R246" s="9"/>
      <c r="S246" s="9"/>
      <c r="T246" s="9"/>
    </row>
    <row r="247" spans="1:20" ht="12.75" customHeight="1">
      <c r="A247" s="97">
        <v>241</v>
      </c>
      <c r="B247" s="112"/>
      <c r="C247" s="112"/>
      <c r="E247" s="64"/>
      <c r="F247" s="64"/>
      <c r="I247" s="9"/>
      <c r="J247" s="9"/>
      <c r="K247" s="9"/>
      <c r="L247" s="9"/>
      <c r="M247" s="9"/>
      <c r="N247" s="9"/>
      <c r="O247" s="9"/>
      <c r="P247" s="9"/>
      <c r="Q247" s="9"/>
      <c r="R247" s="9"/>
      <c r="S247" s="9"/>
      <c r="T247" s="9"/>
    </row>
    <row r="248" spans="1:20" ht="12.75" customHeight="1">
      <c r="A248" s="97">
        <v>242</v>
      </c>
      <c r="B248" s="112"/>
      <c r="C248" s="112"/>
      <c r="E248" s="64"/>
      <c r="F248" s="64"/>
      <c r="I248" s="9"/>
      <c r="J248" s="9"/>
      <c r="K248" s="9"/>
      <c r="L248" s="9"/>
      <c r="M248" s="9"/>
      <c r="N248" s="9"/>
      <c r="O248" s="9"/>
      <c r="P248" s="9"/>
      <c r="Q248" s="9"/>
      <c r="R248" s="9"/>
      <c r="S248" s="9"/>
      <c r="T248" s="9"/>
    </row>
    <row r="249" spans="1:20" ht="12.75" customHeight="1">
      <c r="A249" s="97">
        <v>243</v>
      </c>
      <c r="B249" s="112"/>
      <c r="C249" s="112"/>
      <c r="E249" s="64"/>
      <c r="F249" s="64"/>
      <c r="I249" s="9"/>
      <c r="J249" s="9"/>
      <c r="K249" s="9"/>
      <c r="L249" s="9"/>
      <c r="M249" s="9"/>
      <c r="N249" s="9"/>
      <c r="O249" s="9"/>
      <c r="P249" s="9"/>
      <c r="Q249" s="9"/>
      <c r="R249" s="9"/>
      <c r="S249" s="9"/>
      <c r="T249" s="9"/>
    </row>
    <row r="250" spans="1:20" ht="12.75" customHeight="1">
      <c r="A250" s="97">
        <v>244</v>
      </c>
      <c r="B250" s="112"/>
      <c r="C250" s="112"/>
      <c r="E250" s="64"/>
      <c r="F250" s="64"/>
      <c r="I250" s="9"/>
      <c r="J250" s="9"/>
      <c r="K250" s="9"/>
      <c r="L250" s="9"/>
      <c r="M250" s="9"/>
      <c r="N250" s="9"/>
      <c r="O250" s="9"/>
      <c r="P250" s="9"/>
      <c r="Q250" s="9"/>
      <c r="R250" s="9"/>
      <c r="S250" s="9"/>
      <c r="T250" s="9"/>
    </row>
    <row r="251" spans="1:20" ht="12.75" customHeight="1">
      <c r="A251" s="97">
        <v>245</v>
      </c>
      <c r="B251" s="112"/>
      <c r="C251" s="112"/>
      <c r="E251" s="64"/>
      <c r="F251" s="64"/>
      <c r="I251" s="9"/>
      <c r="J251" s="9"/>
      <c r="K251" s="9"/>
      <c r="L251" s="9"/>
      <c r="M251" s="9"/>
      <c r="N251" s="9"/>
      <c r="O251" s="9"/>
      <c r="P251" s="9"/>
      <c r="Q251" s="9"/>
      <c r="R251" s="9"/>
      <c r="S251" s="9"/>
      <c r="T251" s="9"/>
    </row>
    <row r="252" spans="1:20" ht="12.75" customHeight="1">
      <c r="A252" s="97">
        <v>246</v>
      </c>
      <c r="B252" s="112"/>
      <c r="C252" s="112"/>
      <c r="E252" s="64"/>
      <c r="F252" s="64"/>
      <c r="I252" s="9"/>
      <c r="J252" s="9"/>
      <c r="K252" s="9"/>
      <c r="L252" s="9"/>
      <c r="M252" s="9"/>
      <c r="N252" s="9"/>
      <c r="O252" s="9"/>
      <c r="P252" s="9"/>
      <c r="Q252" s="9"/>
      <c r="R252" s="9"/>
      <c r="S252" s="9"/>
      <c r="T252" s="9"/>
    </row>
    <row r="253" spans="1:20" ht="12.75" customHeight="1">
      <c r="A253" s="97">
        <v>247</v>
      </c>
      <c r="B253" s="112"/>
      <c r="C253" s="112"/>
      <c r="E253" s="64"/>
      <c r="F253" s="64"/>
      <c r="I253" s="9"/>
      <c r="J253" s="9"/>
      <c r="K253" s="9"/>
      <c r="L253" s="9"/>
      <c r="M253" s="9"/>
      <c r="N253" s="9"/>
      <c r="O253" s="9"/>
      <c r="P253" s="9"/>
      <c r="Q253" s="9"/>
      <c r="R253" s="9"/>
      <c r="S253" s="9"/>
      <c r="T253" s="9"/>
    </row>
    <row r="254" spans="1:20" ht="12.75" customHeight="1">
      <c r="A254" s="97">
        <v>248</v>
      </c>
      <c r="B254" s="112"/>
      <c r="C254" s="112"/>
      <c r="E254" s="64"/>
      <c r="F254" s="64"/>
      <c r="I254" s="9"/>
      <c r="J254" s="9"/>
      <c r="K254" s="9"/>
      <c r="L254" s="9"/>
      <c r="M254" s="9"/>
      <c r="N254" s="9"/>
      <c r="O254" s="9"/>
      <c r="P254" s="9"/>
      <c r="Q254" s="9"/>
      <c r="R254" s="9"/>
      <c r="S254" s="9"/>
      <c r="T254" s="9"/>
    </row>
    <row r="255" spans="1:20" ht="12.75" customHeight="1">
      <c r="A255" s="97">
        <v>249</v>
      </c>
      <c r="B255" s="112"/>
      <c r="C255" s="112"/>
      <c r="E255" s="64"/>
      <c r="F255" s="64"/>
      <c r="I255" s="9"/>
      <c r="J255" s="9"/>
      <c r="K255" s="9"/>
      <c r="L255" s="9"/>
      <c r="M255" s="9"/>
      <c r="N255" s="9"/>
      <c r="O255" s="9"/>
      <c r="P255" s="9"/>
      <c r="Q255" s="9"/>
      <c r="R255" s="9"/>
      <c r="S255" s="9"/>
      <c r="T255" s="9"/>
    </row>
    <row r="256" spans="1:20" ht="12.75" customHeight="1">
      <c r="A256" s="97">
        <v>250</v>
      </c>
      <c r="B256" s="112"/>
      <c r="C256" s="112"/>
      <c r="E256" s="64"/>
      <c r="F256" s="64"/>
      <c r="I256" s="9"/>
      <c r="J256" s="9"/>
      <c r="K256" s="9"/>
      <c r="L256" s="9"/>
      <c r="M256" s="9"/>
      <c r="N256" s="9"/>
      <c r="O256" s="9"/>
      <c r="P256" s="9"/>
      <c r="Q256" s="9"/>
      <c r="R256" s="9"/>
      <c r="S256" s="9"/>
      <c r="T256" s="9"/>
    </row>
    <row r="257" spans="1:20" ht="12.75" customHeight="1">
      <c r="A257" s="97">
        <v>251</v>
      </c>
      <c r="B257" s="112"/>
      <c r="C257" s="112"/>
      <c r="E257" s="64"/>
      <c r="F257" s="64"/>
      <c r="I257" s="9"/>
      <c r="J257" s="9"/>
      <c r="K257" s="9"/>
      <c r="L257" s="9"/>
      <c r="M257" s="9"/>
      <c r="N257" s="9"/>
      <c r="O257" s="9"/>
      <c r="P257" s="9"/>
      <c r="Q257" s="9"/>
      <c r="R257" s="9"/>
      <c r="S257" s="9"/>
      <c r="T257" s="9"/>
    </row>
    <row r="258" spans="1:20" ht="12.75" customHeight="1">
      <c r="A258" s="97">
        <v>252</v>
      </c>
      <c r="B258" s="112"/>
      <c r="C258" s="112"/>
      <c r="E258" s="64"/>
      <c r="F258" s="64"/>
      <c r="I258" s="9"/>
      <c r="J258" s="9"/>
      <c r="K258" s="9"/>
      <c r="L258" s="9"/>
      <c r="M258" s="9"/>
      <c r="N258" s="9"/>
      <c r="O258" s="9"/>
      <c r="P258" s="9"/>
      <c r="Q258" s="9"/>
      <c r="R258" s="9"/>
      <c r="S258" s="9"/>
      <c r="T258" s="9"/>
    </row>
    <row r="259" spans="1:20" ht="12.75" customHeight="1">
      <c r="A259" s="97">
        <v>253</v>
      </c>
      <c r="B259" s="112"/>
      <c r="C259" s="112"/>
      <c r="E259" s="64"/>
      <c r="F259" s="64"/>
      <c r="I259" s="9"/>
      <c r="J259" s="9"/>
      <c r="K259" s="9"/>
      <c r="L259" s="9"/>
      <c r="M259" s="9"/>
      <c r="N259" s="9"/>
      <c r="O259" s="9"/>
      <c r="P259" s="9"/>
      <c r="Q259" s="9"/>
      <c r="R259" s="9"/>
      <c r="S259" s="9"/>
      <c r="T259" s="9"/>
    </row>
    <row r="260" spans="1:20" ht="12.75" customHeight="1">
      <c r="A260" s="97">
        <v>254</v>
      </c>
      <c r="B260" s="112"/>
      <c r="C260" s="112"/>
      <c r="E260" s="64"/>
      <c r="F260" s="64"/>
      <c r="I260" s="9"/>
      <c r="J260" s="9"/>
      <c r="K260" s="9"/>
      <c r="L260" s="9"/>
      <c r="M260" s="9"/>
      <c r="N260" s="9"/>
      <c r="O260" s="9"/>
      <c r="P260" s="9"/>
      <c r="Q260" s="9"/>
      <c r="R260" s="9"/>
      <c r="S260" s="9"/>
      <c r="T260" s="9"/>
    </row>
    <row r="261" spans="1:20" ht="12.75" customHeight="1">
      <c r="A261" s="97">
        <v>255</v>
      </c>
      <c r="B261" s="112"/>
      <c r="C261" s="112"/>
      <c r="E261" s="64"/>
      <c r="F261" s="64"/>
      <c r="I261" s="9"/>
      <c r="J261" s="9"/>
      <c r="K261" s="9"/>
      <c r="L261" s="9"/>
      <c r="M261" s="9"/>
      <c r="N261" s="9"/>
      <c r="O261" s="9"/>
      <c r="P261" s="9"/>
      <c r="Q261" s="9"/>
      <c r="R261" s="9"/>
      <c r="S261" s="9"/>
      <c r="T261" s="9"/>
    </row>
    <row r="262" spans="1:20" ht="12.75" customHeight="1">
      <c r="A262" s="97">
        <v>256</v>
      </c>
      <c r="B262" s="112"/>
      <c r="C262" s="112"/>
      <c r="E262" s="64"/>
      <c r="F262" s="64"/>
      <c r="I262" s="9"/>
      <c r="J262" s="9"/>
      <c r="K262" s="9"/>
      <c r="L262" s="9"/>
      <c r="M262" s="9"/>
      <c r="N262" s="9"/>
      <c r="O262" s="9"/>
      <c r="P262" s="9"/>
      <c r="Q262" s="9"/>
      <c r="R262" s="9"/>
      <c r="S262" s="9"/>
      <c r="T262" s="9"/>
    </row>
    <row r="263" spans="1:20" ht="12.75" customHeight="1">
      <c r="A263" s="97">
        <v>257</v>
      </c>
      <c r="B263" s="112"/>
      <c r="C263" s="112"/>
      <c r="E263" s="64"/>
      <c r="F263" s="64"/>
      <c r="I263" s="9"/>
      <c r="J263" s="9"/>
      <c r="K263" s="9"/>
      <c r="L263" s="9"/>
      <c r="M263" s="9"/>
      <c r="N263" s="9"/>
      <c r="O263" s="9"/>
      <c r="P263" s="9"/>
      <c r="Q263" s="9"/>
      <c r="R263" s="9"/>
      <c r="S263" s="9"/>
      <c r="T263" s="9"/>
    </row>
    <row r="264" spans="1:20" ht="12.75" customHeight="1">
      <c r="A264" s="97">
        <v>258</v>
      </c>
      <c r="B264" s="112"/>
      <c r="C264" s="112"/>
      <c r="E264" s="64"/>
      <c r="F264" s="64"/>
      <c r="I264" s="9"/>
      <c r="J264" s="9"/>
      <c r="K264" s="9"/>
      <c r="L264" s="9"/>
      <c r="M264" s="9"/>
      <c r="N264" s="9"/>
      <c r="O264" s="9"/>
      <c r="P264" s="9"/>
      <c r="Q264" s="9"/>
      <c r="R264" s="9"/>
      <c r="S264" s="9"/>
      <c r="T264" s="9"/>
    </row>
    <row r="265" spans="1:20" ht="12.75" customHeight="1">
      <c r="A265" s="97">
        <v>259</v>
      </c>
      <c r="B265" s="112"/>
      <c r="C265" s="112"/>
      <c r="E265" s="64"/>
      <c r="F265" s="64"/>
      <c r="I265" s="9"/>
      <c r="J265" s="9"/>
      <c r="K265" s="9"/>
      <c r="L265" s="9"/>
      <c r="M265" s="9"/>
      <c r="N265" s="9"/>
      <c r="O265" s="9"/>
      <c r="P265" s="9"/>
      <c r="Q265" s="9"/>
      <c r="R265" s="9"/>
      <c r="S265" s="9"/>
      <c r="T265" s="9"/>
    </row>
    <row r="266" spans="1:20" ht="12.75" customHeight="1">
      <c r="A266" s="97">
        <v>260</v>
      </c>
      <c r="B266" s="112"/>
      <c r="C266" s="112"/>
      <c r="E266" s="64"/>
      <c r="F266" s="64"/>
      <c r="I266" s="9"/>
      <c r="J266" s="9"/>
      <c r="K266" s="9"/>
      <c r="L266" s="9"/>
      <c r="M266" s="9"/>
      <c r="N266" s="9"/>
      <c r="O266" s="9"/>
      <c r="P266" s="9"/>
      <c r="Q266" s="9"/>
      <c r="R266" s="9"/>
      <c r="S266" s="9"/>
      <c r="T266" s="9"/>
    </row>
    <row r="267" spans="1:20" ht="12.75" customHeight="1">
      <c r="A267" s="97">
        <v>261</v>
      </c>
      <c r="B267" s="112"/>
      <c r="C267" s="112"/>
      <c r="E267" s="64"/>
      <c r="F267" s="64"/>
      <c r="I267" s="9"/>
      <c r="J267" s="9"/>
      <c r="K267" s="9"/>
      <c r="L267" s="9"/>
      <c r="M267" s="9"/>
      <c r="N267" s="9"/>
      <c r="O267" s="9"/>
      <c r="P267" s="9"/>
      <c r="Q267" s="9"/>
      <c r="R267" s="9"/>
      <c r="S267" s="9"/>
      <c r="T267" s="9"/>
    </row>
    <row r="268" spans="1:20" ht="12.75" customHeight="1">
      <c r="A268" s="97">
        <v>262</v>
      </c>
      <c r="B268" s="112"/>
      <c r="C268" s="112"/>
      <c r="E268" s="64"/>
      <c r="F268" s="64"/>
      <c r="I268" s="9"/>
      <c r="J268" s="9"/>
      <c r="K268" s="9"/>
      <c r="L268" s="9"/>
      <c r="M268" s="9"/>
      <c r="N268" s="9"/>
      <c r="O268" s="9"/>
      <c r="P268" s="9"/>
      <c r="Q268" s="9"/>
      <c r="R268" s="9"/>
      <c r="S268" s="9"/>
      <c r="T268" s="9"/>
    </row>
    <row r="269" spans="1:20" ht="12.75" customHeight="1">
      <c r="A269" s="97">
        <v>263</v>
      </c>
      <c r="B269" s="112"/>
      <c r="C269" s="112"/>
      <c r="E269" s="64"/>
      <c r="F269" s="64"/>
      <c r="I269" s="9"/>
      <c r="J269" s="9"/>
      <c r="K269" s="9"/>
      <c r="L269" s="9"/>
      <c r="M269" s="9"/>
      <c r="N269" s="9"/>
      <c r="O269" s="9"/>
      <c r="P269" s="9"/>
      <c r="Q269" s="9"/>
      <c r="R269" s="9"/>
      <c r="S269" s="9"/>
      <c r="T269" s="9"/>
    </row>
    <row r="270" spans="1:20" ht="12.75" customHeight="1">
      <c r="A270" s="97">
        <v>264</v>
      </c>
      <c r="B270" s="112"/>
      <c r="C270" s="112"/>
      <c r="E270" s="64"/>
      <c r="F270" s="64"/>
      <c r="I270" s="9"/>
      <c r="J270" s="9"/>
      <c r="K270" s="9"/>
      <c r="L270" s="9"/>
      <c r="M270" s="9"/>
      <c r="N270" s="9"/>
      <c r="O270" s="9"/>
      <c r="P270" s="9"/>
      <c r="Q270" s="9"/>
      <c r="R270" s="9"/>
      <c r="S270" s="9"/>
      <c r="T270" s="9"/>
    </row>
    <row r="271" spans="1:20" ht="12.75" customHeight="1">
      <c r="A271" s="97">
        <v>265</v>
      </c>
      <c r="B271" s="112"/>
      <c r="C271" s="112"/>
      <c r="E271" s="64"/>
      <c r="F271" s="64"/>
      <c r="I271" s="9"/>
      <c r="J271" s="9"/>
      <c r="K271" s="9"/>
      <c r="L271" s="9"/>
      <c r="M271" s="9"/>
      <c r="N271" s="9"/>
      <c r="O271" s="9"/>
      <c r="P271" s="9"/>
      <c r="Q271" s="9"/>
      <c r="R271" s="9"/>
      <c r="S271" s="9"/>
      <c r="T271" s="9"/>
    </row>
    <row r="272" spans="1:20" ht="12.75" customHeight="1">
      <c r="A272" s="97">
        <v>266</v>
      </c>
      <c r="B272" s="112"/>
      <c r="C272" s="112"/>
      <c r="E272" s="64"/>
      <c r="F272" s="64"/>
      <c r="I272" s="9"/>
      <c r="J272" s="9"/>
      <c r="K272" s="9"/>
      <c r="L272" s="9"/>
      <c r="M272" s="9"/>
      <c r="N272" s="9"/>
      <c r="O272" s="9"/>
      <c r="P272" s="9"/>
      <c r="Q272" s="9"/>
      <c r="R272" s="9"/>
      <c r="S272" s="9"/>
      <c r="T272" s="9"/>
    </row>
    <row r="273" spans="1:20" ht="12.75" customHeight="1">
      <c r="A273" s="97">
        <v>267</v>
      </c>
      <c r="B273" s="112"/>
      <c r="C273" s="112"/>
      <c r="E273" s="64"/>
      <c r="F273" s="64"/>
      <c r="I273" s="9"/>
      <c r="J273" s="9"/>
      <c r="K273" s="9"/>
      <c r="L273" s="9"/>
      <c r="M273" s="9"/>
      <c r="N273" s="9"/>
      <c r="O273" s="9"/>
      <c r="P273" s="9"/>
      <c r="Q273" s="9"/>
      <c r="R273" s="9"/>
      <c r="S273" s="9"/>
      <c r="T273" s="9"/>
    </row>
    <row r="274" spans="1:20" ht="12.75" customHeight="1">
      <c r="A274" s="97">
        <v>268</v>
      </c>
      <c r="B274" s="112"/>
      <c r="C274" s="112"/>
      <c r="E274" s="64"/>
      <c r="F274" s="64"/>
      <c r="I274" s="9"/>
      <c r="J274" s="9"/>
      <c r="K274" s="9"/>
      <c r="L274" s="9"/>
      <c r="M274" s="9"/>
      <c r="N274" s="9"/>
      <c r="O274" s="9"/>
      <c r="P274" s="9"/>
      <c r="Q274" s="9"/>
      <c r="R274" s="9"/>
      <c r="S274" s="9"/>
      <c r="T274" s="9"/>
    </row>
    <row r="275" spans="1:20" ht="12.75" customHeight="1">
      <c r="A275" s="97">
        <v>269</v>
      </c>
      <c r="B275" s="112"/>
      <c r="C275" s="112"/>
      <c r="E275" s="64"/>
      <c r="F275" s="64"/>
      <c r="I275" s="9"/>
      <c r="J275" s="9"/>
      <c r="K275" s="9"/>
      <c r="L275" s="9"/>
      <c r="M275" s="9"/>
      <c r="N275" s="9"/>
      <c r="O275" s="9"/>
      <c r="P275" s="9"/>
      <c r="Q275" s="9"/>
      <c r="R275" s="9"/>
      <c r="S275" s="9"/>
      <c r="T275" s="9"/>
    </row>
    <row r="276" spans="1:20" ht="12.75" customHeight="1">
      <c r="A276" s="97">
        <v>270</v>
      </c>
      <c r="B276" s="112"/>
      <c r="C276" s="112"/>
      <c r="E276" s="64"/>
      <c r="F276" s="64"/>
      <c r="I276" s="9"/>
      <c r="J276" s="9"/>
      <c r="K276" s="9"/>
      <c r="L276" s="9"/>
      <c r="M276" s="9"/>
      <c r="N276" s="9"/>
      <c r="O276" s="9"/>
      <c r="P276" s="9"/>
      <c r="Q276" s="9"/>
      <c r="R276" s="9"/>
      <c r="S276" s="9"/>
      <c r="T276" s="9"/>
    </row>
    <row r="277" spans="1:20" ht="12.75" customHeight="1">
      <c r="A277" s="97">
        <v>271</v>
      </c>
      <c r="B277" s="112"/>
      <c r="C277" s="112"/>
      <c r="E277" s="64"/>
      <c r="F277" s="64"/>
      <c r="I277" s="9"/>
      <c r="J277" s="9"/>
      <c r="K277" s="9"/>
      <c r="L277" s="9"/>
      <c r="M277" s="9"/>
      <c r="N277" s="9"/>
      <c r="O277" s="9"/>
      <c r="P277" s="9"/>
      <c r="Q277" s="9"/>
      <c r="R277" s="9"/>
      <c r="S277" s="9"/>
      <c r="T277" s="9"/>
    </row>
    <row r="278" spans="1:20" ht="12.75" customHeight="1">
      <c r="A278" s="97">
        <v>272</v>
      </c>
      <c r="B278" s="112"/>
      <c r="C278" s="112"/>
      <c r="E278" s="64"/>
      <c r="F278" s="64"/>
      <c r="I278" s="9"/>
      <c r="J278" s="9"/>
      <c r="K278" s="9"/>
      <c r="L278" s="9"/>
      <c r="M278" s="9"/>
      <c r="N278" s="9"/>
      <c r="O278" s="9"/>
      <c r="P278" s="9"/>
      <c r="Q278" s="9"/>
      <c r="R278" s="9"/>
      <c r="S278" s="9"/>
      <c r="T278" s="9"/>
    </row>
    <row r="279" spans="1:20" ht="12.75" customHeight="1">
      <c r="A279" s="97">
        <v>273</v>
      </c>
      <c r="B279" s="112"/>
      <c r="C279" s="112"/>
      <c r="E279" s="64"/>
      <c r="F279" s="64"/>
      <c r="I279" s="9"/>
      <c r="J279" s="9"/>
      <c r="K279" s="9"/>
      <c r="L279" s="9"/>
      <c r="M279" s="9"/>
      <c r="N279" s="9"/>
      <c r="O279" s="9"/>
      <c r="P279" s="9"/>
      <c r="Q279" s="9"/>
      <c r="R279" s="9"/>
      <c r="S279" s="9"/>
      <c r="T279" s="9"/>
    </row>
    <row r="280" spans="1:20" ht="12.75" customHeight="1">
      <c r="A280" s="97">
        <v>274</v>
      </c>
      <c r="B280" s="112"/>
      <c r="C280" s="112"/>
      <c r="E280" s="64"/>
      <c r="F280" s="64"/>
      <c r="I280" s="9"/>
      <c r="J280" s="9"/>
      <c r="K280" s="9"/>
      <c r="L280" s="9"/>
      <c r="M280" s="9"/>
      <c r="N280" s="9"/>
      <c r="O280" s="9"/>
      <c r="P280" s="9"/>
      <c r="Q280" s="9"/>
      <c r="R280" s="9"/>
      <c r="S280" s="9"/>
      <c r="T280" s="9"/>
    </row>
    <row r="281" spans="1:20" ht="12.75" customHeight="1">
      <c r="A281" s="97">
        <v>275</v>
      </c>
      <c r="B281" s="112"/>
      <c r="C281" s="112"/>
      <c r="E281" s="64"/>
      <c r="F281" s="64"/>
      <c r="I281" s="9"/>
      <c r="J281" s="9"/>
      <c r="K281" s="9"/>
      <c r="L281" s="9"/>
      <c r="M281" s="9"/>
      <c r="N281" s="9"/>
      <c r="O281" s="9"/>
      <c r="P281" s="9"/>
      <c r="Q281" s="9"/>
      <c r="R281" s="9"/>
      <c r="S281" s="9"/>
      <c r="T281" s="9"/>
    </row>
    <row r="282" spans="1:20" ht="12.75" customHeight="1">
      <c r="A282" s="97">
        <v>276</v>
      </c>
      <c r="B282" s="112"/>
      <c r="C282" s="112"/>
      <c r="E282" s="64"/>
      <c r="F282" s="64"/>
      <c r="I282" s="9"/>
      <c r="J282" s="9"/>
      <c r="K282" s="9"/>
      <c r="L282" s="9"/>
      <c r="M282" s="9"/>
      <c r="N282" s="9"/>
      <c r="O282" s="9"/>
      <c r="P282" s="9"/>
      <c r="Q282" s="9"/>
      <c r="R282" s="9"/>
      <c r="S282" s="9"/>
      <c r="T282" s="9"/>
    </row>
    <row r="283" spans="1:20" ht="12.75" customHeight="1">
      <c r="A283" s="97">
        <v>277</v>
      </c>
      <c r="B283" s="112"/>
      <c r="C283" s="112"/>
      <c r="E283" s="64"/>
      <c r="F283" s="64"/>
      <c r="I283" s="9"/>
      <c r="J283" s="9"/>
      <c r="K283" s="9"/>
      <c r="L283" s="9"/>
      <c r="M283" s="9"/>
      <c r="N283" s="9"/>
      <c r="O283" s="9"/>
      <c r="P283" s="9"/>
      <c r="Q283" s="9"/>
      <c r="R283" s="9"/>
      <c r="S283" s="9"/>
      <c r="T283" s="9"/>
    </row>
    <row r="284" spans="1:20" ht="12.75" customHeight="1">
      <c r="A284" s="97">
        <v>278</v>
      </c>
      <c r="B284" s="112"/>
      <c r="C284" s="112"/>
      <c r="E284" s="64"/>
      <c r="F284" s="64"/>
      <c r="I284" s="9"/>
      <c r="J284" s="9"/>
      <c r="K284" s="9"/>
      <c r="L284" s="9"/>
      <c r="M284" s="9"/>
      <c r="N284" s="9"/>
      <c r="O284" s="9"/>
      <c r="P284" s="9"/>
      <c r="Q284" s="9"/>
      <c r="R284" s="9"/>
      <c r="S284" s="9"/>
      <c r="T284" s="9"/>
    </row>
    <row r="285" spans="1:20" ht="12.75" customHeight="1">
      <c r="A285" s="97">
        <v>279</v>
      </c>
      <c r="B285" s="112"/>
      <c r="C285" s="112"/>
      <c r="E285" s="64"/>
      <c r="F285" s="64"/>
      <c r="I285" s="9"/>
      <c r="J285" s="9"/>
      <c r="K285" s="9"/>
      <c r="L285" s="9"/>
      <c r="M285" s="9"/>
      <c r="N285" s="9"/>
      <c r="O285" s="9"/>
      <c r="P285" s="9"/>
      <c r="Q285" s="9"/>
      <c r="R285" s="9"/>
      <c r="S285" s="9"/>
      <c r="T285" s="9"/>
    </row>
    <row r="286" spans="1:20" ht="12.75" customHeight="1">
      <c r="A286" s="97">
        <v>280</v>
      </c>
      <c r="B286" s="112"/>
      <c r="C286" s="112"/>
      <c r="E286" s="64"/>
      <c r="F286" s="64"/>
      <c r="I286" s="9"/>
      <c r="J286" s="9"/>
      <c r="K286" s="9"/>
      <c r="L286" s="9"/>
      <c r="M286" s="9"/>
      <c r="N286" s="9"/>
      <c r="O286" s="9"/>
      <c r="P286" s="9"/>
      <c r="Q286" s="9"/>
      <c r="R286" s="9"/>
      <c r="S286" s="9"/>
      <c r="T286" s="9"/>
    </row>
    <row r="287" spans="1:20" ht="12.75" customHeight="1">
      <c r="A287" s="97">
        <v>281</v>
      </c>
      <c r="B287" s="112"/>
      <c r="C287" s="112"/>
      <c r="E287" s="64"/>
      <c r="F287" s="64"/>
      <c r="I287" s="9"/>
      <c r="J287" s="9"/>
      <c r="K287" s="9"/>
      <c r="L287" s="9"/>
      <c r="M287" s="9"/>
      <c r="N287" s="9"/>
      <c r="O287" s="9"/>
      <c r="P287" s="9"/>
      <c r="Q287" s="9"/>
      <c r="R287" s="9"/>
      <c r="S287" s="9"/>
      <c r="T287" s="9"/>
    </row>
    <row r="288" spans="1:20" ht="12.75" customHeight="1">
      <c r="A288" s="97">
        <v>282</v>
      </c>
      <c r="B288" s="112"/>
      <c r="C288" s="112"/>
      <c r="E288" s="64"/>
      <c r="F288" s="64"/>
      <c r="I288" s="9"/>
      <c r="J288" s="9"/>
      <c r="K288" s="9"/>
      <c r="L288" s="9"/>
      <c r="M288" s="9"/>
      <c r="N288" s="9"/>
      <c r="O288" s="9"/>
      <c r="P288" s="9"/>
      <c r="Q288" s="9"/>
      <c r="R288" s="9"/>
      <c r="S288" s="9"/>
      <c r="T288" s="9"/>
    </row>
    <row r="289" spans="1:20" ht="12.75" customHeight="1">
      <c r="A289" s="97">
        <v>283</v>
      </c>
      <c r="B289" s="112"/>
      <c r="C289" s="112"/>
      <c r="E289" s="64"/>
      <c r="F289" s="64"/>
      <c r="I289" s="9"/>
      <c r="J289" s="9"/>
      <c r="K289" s="9"/>
      <c r="L289" s="9"/>
      <c r="M289" s="9"/>
      <c r="N289" s="9"/>
      <c r="O289" s="9"/>
      <c r="P289" s="9"/>
      <c r="Q289" s="9"/>
      <c r="R289" s="9"/>
      <c r="S289" s="9"/>
      <c r="T289" s="9"/>
    </row>
    <row r="290" spans="1:20" ht="12.75" customHeight="1">
      <c r="A290" s="97">
        <v>284</v>
      </c>
      <c r="B290" s="112"/>
      <c r="C290" s="112"/>
      <c r="E290" s="64"/>
      <c r="F290" s="64"/>
      <c r="I290" s="9"/>
      <c r="J290" s="9"/>
      <c r="K290" s="9"/>
      <c r="L290" s="9"/>
      <c r="M290" s="9"/>
      <c r="N290" s="9"/>
      <c r="O290" s="9"/>
      <c r="P290" s="9"/>
      <c r="Q290" s="9"/>
      <c r="R290" s="9"/>
      <c r="S290" s="9"/>
      <c r="T290" s="9"/>
    </row>
    <row r="291" spans="1:20" ht="12.75" customHeight="1">
      <c r="A291" s="97">
        <v>285</v>
      </c>
      <c r="B291" s="112"/>
      <c r="C291" s="112"/>
      <c r="E291" s="64"/>
      <c r="F291" s="64"/>
      <c r="I291" s="9"/>
      <c r="J291" s="9"/>
      <c r="K291" s="9"/>
      <c r="L291" s="9"/>
      <c r="M291" s="9"/>
      <c r="N291" s="9"/>
      <c r="O291" s="9"/>
      <c r="P291" s="9"/>
      <c r="Q291" s="9"/>
      <c r="R291" s="9"/>
      <c r="S291" s="9"/>
      <c r="T291" s="9"/>
    </row>
    <row r="292" spans="1:20" ht="12.75" customHeight="1">
      <c r="A292" s="97">
        <v>286</v>
      </c>
      <c r="B292" s="112"/>
      <c r="C292" s="112"/>
      <c r="E292" s="64"/>
      <c r="F292" s="64"/>
      <c r="I292" s="9"/>
      <c r="J292" s="9"/>
      <c r="K292" s="9"/>
      <c r="L292" s="9"/>
      <c r="M292" s="9"/>
      <c r="N292" s="9"/>
      <c r="O292" s="9"/>
      <c r="P292" s="9"/>
      <c r="Q292" s="9"/>
      <c r="R292" s="9"/>
      <c r="S292" s="9"/>
      <c r="T292" s="9"/>
    </row>
    <row r="293" spans="1:20" ht="12.75" customHeight="1">
      <c r="A293" s="97">
        <v>287</v>
      </c>
      <c r="B293" s="112"/>
      <c r="C293" s="112"/>
      <c r="E293" s="64"/>
      <c r="F293" s="64"/>
      <c r="I293" s="9"/>
      <c r="J293" s="9"/>
      <c r="K293" s="9"/>
      <c r="L293" s="9"/>
      <c r="M293" s="9"/>
      <c r="N293" s="9"/>
      <c r="O293" s="9"/>
      <c r="P293" s="9"/>
      <c r="Q293" s="9"/>
      <c r="R293" s="9"/>
      <c r="S293" s="9"/>
      <c r="T293" s="9"/>
    </row>
    <row r="294" spans="1:20" ht="12.75" customHeight="1">
      <c r="A294" s="97">
        <v>288</v>
      </c>
      <c r="B294" s="112"/>
      <c r="C294" s="112"/>
      <c r="E294" s="64"/>
      <c r="F294" s="64"/>
      <c r="I294" s="9"/>
      <c r="J294" s="9"/>
      <c r="K294" s="9"/>
      <c r="L294" s="9"/>
      <c r="M294" s="9"/>
      <c r="N294" s="9"/>
      <c r="O294" s="9"/>
      <c r="P294" s="9"/>
      <c r="Q294" s="9"/>
      <c r="R294" s="9"/>
      <c r="S294" s="9"/>
      <c r="T294" s="9"/>
    </row>
    <row r="295" spans="1:20" ht="12.75" customHeight="1">
      <c r="A295" s="97">
        <v>289</v>
      </c>
      <c r="B295" s="112"/>
      <c r="C295" s="112"/>
      <c r="E295" s="64"/>
      <c r="F295" s="64"/>
      <c r="I295" s="9"/>
      <c r="J295" s="9"/>
      <c r="K295" s="9"/>
      <c r="L295" s="9"/>
      <c r="M295" s="9"/>
      <c r="N295" s="9"/>
      <c r="O295" s="9"/>
      <c r="P295" s="9"/>
      <c r="Q295" s="9"/>
      <c r="R295" s="9"/>
      <c r="S295" s="9"/>
      <c r="T295" s="9"/>
    </row>
    <row r="296" spans="1:20" ht="12.75" customHeight="1">
      <c r="A296" s="97">
        <v>290</v>
      </c>
      <c r="B296" s="112"/>
      <c r="C296" s="112"/>
      <c r="E296" s="64"/>
      <c r="F296" s="64"/>
      <c r="I296" s="9"/>
      <c r="J296" s="9"/>
      <c r="K296" s="9"/>
      <c r="L296" s="9"/>
      <c r="M296" s="9"/>
      <c r="N296" s="9"/>
      <c r="O296" s="9"/>
      <c r="P296" s="9"/>
      <c r="Q296" s="9"/>
      <c r="R296" s="9"/>
      <c r="S296" s="9"/>
      <c r="T296" s="9"/>
    </row>
    <row r="297" spans="1:20" ht="12.75" customHeight="1">
      <c r="A297" s="97">
        <v>291</v>
      </c>
      <c r="B297" s="112"/>
      <c r="C297" s="112"/>
      <c r="E297" s="64"/>
      <c r="F297" s="64"/>
      <c r="I297" s="9"/>
      <c r="J297" s="9"/>
      <c r="K297" s="9"/>
      <c r="L297" s="9"/>
      <c r="M297" s="9"/>
      <c r="N297" s="9"/>
      <c r="O297" s="9"/>
      <c r="P297" s="9"/>
      <c r="Q297" s="9"/>
      <c r="R297" s="9"/>
      <c r="S297" s="9"/>
      <c r="T297" s="9"/>
    </row>
    <row r="298" spans="1:20" ht="12.75" customHeight="1">
      <c r="A298" s="97">
        <v>292</v>
      </c>
      <c r="B298" s="112"/>
      <c r="C298" s="112"/>
      <c r="E298" s="64"/>
      <c r="F298" s="64"/>
      <c r="I298" s="9"/>
      <c r="J298" s="9"/>
      <c r="K298" s="9"/>
      <c r="L298" s="9"/>
      <c r="M298" s="9"/>
      <c r="N298" s="9"/>
      <c r="O298" s="9"/>
      <c r="P298" s="9"/>
      <c r="Q298" s="9"/>
      <c r="R298" s="9"/>
      <c r="S298" s="9"/>
      <c r="T298" s="9"/>
    </row>
    <row r="299" spans="1:20" ht="12.75" customHeight="1">
      <c r="A299" s="97">
        <v>293</v>
      </c>
      <c r="B299" s="112"/>
      <c r="C299" s="112"/>
      <c r="E299" s="64"/>
      <c r="F299" s="64"/>
      <c r="I299" s="9"/>
      <c r="J299" s="9"/>
      <c r="K299" s="9"/>
      <c r="L299" s="9"/>
      <c r="M299" s="9"/>
      <c r="N299" s="9"/>
      <c r="O299" s="9"/>
      <c r="P299" s="9"/>
      <c r="Q299" s="9"/>
      <c r="R299" s="9"/>
      <c r="S299" s="9"/>
      <c r="T299" s="9"/>
    </row>
    <row r="300" spans="1:20" ht="12.75" customHeight="1">
      <c r="A300" s="97">
        <v>294</v>
      </c>
      <c r="B300" s="112"/>
      <c r="C300" s="112"/>
      <c r="E300" s="64"/>
      <c r="F300" s="64"/>
      <c r="I300" s="9"/>
      <c r="J300" s="9"/>
      <c r="K300" s="9"/>
      <c r="L300" s="9"/>
      <c r="M300" s="9"/>
      <c r="N300" s="9"/>
      <c r="O300" s="9"/>
      <c r="P300" s="9"/>
      <c r="Q300" s="9"/>
      <c r="R300" s="9"/>
      <c r="S300" s="9"/>
      <c r="T300" s="9"/>
    </row>
    <row r="301" spans="1:20" ht="12.75" customHeight="1">
      <c r="A301" s="97">
        <v>295</v>
      </c>
      <c r="B301" s="112"/>
      <c r="C301" s="112"/>
      <c r="E301" s="64"/>
      <c r="F301" s="64"/>
      <c r="I301" s="9"/>
      <c r="J301" s="9"/>
      <c r="K301" s="9"/>
      <c r="L301" s="9"/>
      <c r="M301" s="9"/>
      <c r="N301" s="9"/>
      <c r="O301" s="9"/>
      <c r="P301" s="9"/>
      <c r="Q301" s="9"/>
      <c r="R301" s="9"/>
      <c r="S301" s="9"/>
      <c r="T301" s="9"/>
    </row>
    <row r="302" spans="1:20" ht="12.75" customHeight="1">
      <c r="A302" s="97">
        <v>296</v>
      </c>
      <c r="B302" s="112"/>
      <c r="C302" s="112"/>
      <c r="E302" s="64"/>
      <c r="F302" s="64"/>
      <c r="I302" s="9"/>
      <c r="J302" s="9"/>
      <c r="K302" s="9"/>
      <c r="L302" s="9"/>
      <c r="M302" s="9"/>
      <c r="N302" s="9"/>
      <c r="O302" s="9"/>
      <c r="P302" s="9"/>
      <c r="Q302" s="9"/>
      <c r="R302" s="9"/>
      <c r="S302" s="9"/>
      <c r="T302" s="9"/>
    </row>
    <row r="303" spans="1:20" ht="12.75" customHeight="1">
      <c r="A303" s="97">
        <v>297</v>
      </c>
      <c r="B303" s="112"/>
      <c r="C303" s="112"/>
      <c r="E303" s="64"/>
      <c r="F303" s="64"/>
      <c r="I303" s="9"/>
      <c r="J303" s="9"/>
      <c r="K303" s="9"/>
      <c r="L303" s="9"/>
      <c r="M303" s="9"/>
      <c r="N303" s="9"/>
      <c r="O303" s="9"/>
      <c r="P303" s="9"/>
      <c r="Q303" s="9"/>
      <c r="R303" s="9"/>
      <c r="S303" s="9"/>
      <c r="T303" s="9"/>
    </row>
    <row r="304" spans="1:20" ht="12.75" customHeight="1">
      <c r="A304" s="97">
        <v>298</v>
      </c>
      <c r="B304" s="112"/>
      <c r="C304" s="112"/>
      <c r="E304" s="64"/>
      <c r="F304" s="64"/>
      <c r="I304" s="9"/>
      <c r="J304" s="9"/>
      <c r="K304" s="9"/>
      <c r="L304" s="9"/>
      <c r="M304" s="9"/>
      <c r="N304" s="9"/>
      <c r="O304" s="9"/>
      <c r="P304" s="9"/>
      <c r="Q304" s="9"/>
      <c r="R304" s="9"/>
      <c r="S304" s="9"/>
      <c r="T304" s="9"/>
    </row>
    <row r="305" spans="1:20" ht="12.75" customHeight="1">
      <c r="A305" s="97">
        <v>299</v>
      </c>
      <c r="B305" s="112"/>
      <c r="C305" s="112"/>
      <c r="E305" s="64"/>
      <c r="F305" s="64"/>
      <c r="I305" s="9"/>
      <c r="J305" s="9"/>
      <c r="K305" s="9"/>
      <c r="L305" s="9"/>
      <c r="M305" s="9"/>
      <c r="N305" s="9"/>
      <c r="O305" s="9"/>
      <c r="P305" s="9"/>
      <c r="Q305" s="9"/>
      <c r="R305" s="9"/>
      <c r="S305" s="9"/>
      <c r="T305" s="9"/>
    </row>
    <row r="306" spans="1:20" ht="12.75" customHeight="1">
      <c r="A306" s="97">
        <v>300</v>
      </c>
      <c r="B306" s="112"/>
      <c r="C306" s="112"/>
      <c r="E306" s="64"/>
      <c r="F306" s="64"/>
      <c r="I306" s="9"/>
      <c r="J306" s="9"/>
      <c r="K306" s="9"/>
      <c r="L306" s="9"/>
      <c r="M306" s="9"/>
      <c r="N306" s="9"/>
      <c r="O306" s="9"/>
      <c r="P306" s="9"/>
      <c r="Q306" s="9"/>
      <c r="R306" s="9"/>
      <c r="S306" s="9"/>
      <c r="T306" s="9"/>
    </row>
    <row r="307" spans="1:20" ht="12.75" customHeight="1">
      <c r="A307" s="97">
        <v>301</v>
      </c>
      <c r="B307" s="112"/>
      <c r="C307" s="112"/>
      <c r="E307" s="64"/>
      <c r="F307" s="64"/>
      <c r="I307" s="9"/>
      <c r="J307" s="9"/>
      <c r="K307" s="9"/>
      <c r="L307" s="9"/>
      <c r="M307" s="9"/>
      <c r="N307" s="9"/>
      <c r="O307" s="9"/>
      <c r="P307" s="9"/>
      <c r="Q307" s="9"/>
      <c r="R307" s="9"/>
      <c r="S307" s="9"/>
      <c r="T307" s="9"/>
    </row>
    <row r="308" spans="1:20" ht="12.75" customHeight="1">
      <c r="A308" s="97">
        <v>302</v>
      </c>
      <c r="B308" s="112"/>
      <c r="C308" s="112"/>
      <c r="E308" s="64"/>
      <c r="F308" s="64"/>
      <c r="I308" s="9"/>
      <c r="J308" s="9"/>
      <c r="K308" s="9"/>
      <c r="L308" s="9"/>
      <c r="M308" s="9"/>
      <c r="N308" s="9"/>
      <c r="O308" s="9"/>
      <c r="P308" s="9"/>
      <c r="Q308" s="9"/>
      <c r="R308" s="9"/>
      <c r="S308" s="9"/>
      <c r="T308" s="9"/>
    </row>
    <row r="309" spans="1:20" ht="12.75" customHeight="1">
      <c r="A309" s="97">
        <v>303</v>
      </c>
      <c r="B309" s="112"/>
      <c r="C309" s="112"/>
      <c r="E309" s="64"/>
      <c r="F309" s="64"/>
      <c r="I309" s="9"/>
      <c r="J309" s="9"/>
      <c r="K309" s="9"/>
      <c r="L309" s="9"/>
      <c r="M309" s="9"/>
      <c r="N309" s="9"/>
      <c r="O309" s="9"/>
      <c r="P309" s="9"/>
      <c r="Q309" s="9"/>
      <c r="R309" s="9"/>
      <c r="S309" s="9"/>
      <c r="T309" s="9"/>
    </row>
    <row r="310" spans="1:20" ht="12.75" customHeight="1">
      <c r="A310" s="97">
        <v>304</v>
      </c>
      <c r="B310" s="112"/>
      <c r="C310" s="112"/>
      <c r="E310" s="64"/>
      <c r="F310" s="64"/>
      <c r="I310" s="9"/>
      <c r="J310" s="9"/>
      <c r="K310" s="9"/>
      <c r="L310" s="9"/>
      <c r="M310" s="9"/>
      <c r="N310" s="9"/>
      <c r="O310" s="9"/>
      <c r="P310" s="9"/>
      <c r="Q310" s="9"/>
      <c r="R310" s="9"/>
      <c r="S310" s="9"/>
      <c r="T310" s="9"/>
    </row>
    <row r="311" spans="1:20" ht="12.75" customHeight="1">
      <c r="A311" s="97">
        <v>305</v>
      </c>
      <c r="B311" s="112"/>
      <c r="C311" s="112"/>
      <c r="E311" s="64"/>
      <c r="F311" s="64"/>
      <c r="I311" s="9"/>
      <c r="J311" s="9"/>
      <c r="K311" s="9"/>
      <c r="L311" s="9"/>
      <c r="M311" s="9"/>
      <c r="N311" s="9"/>
      <c r="O311" s="9"/>
      <c r="P311" s="9"/>
      <c r="Q311" s="9"/>
      <c r="R311" s="9"/>
      <c r="S311" s="9"/>
      <c r="T311" s="9"/>
    </row>
    <row r="312" spans="1:20" ht="12.75" customHeight="1">
      <c r="A312" s="97">
        <v>306</v>
      </c>
      <c r="B312" s="112"/>
      <c r="C312" s="112"/>
      <c r="E312" s="64"/>
      <c r="F312" s="64"/>
      <c r="I312" s="9"/>
      <c r="J312" s="9"/>
      <c r="K312" s="9"/>
      <c r="L312" s="9"/>
      <c r="M312" s="9"/>
      <c r="N312" s="9"/>
      <c r="O312" s="9"/>
      <c r="P312" s="9"/>
      <c r="Q312" s="9"/>
      <c r="R312" s="9"/>
      <c r="S312" s="9"/>
      <c r="T312" s="9"/>
    </row>
    <row r="313" spans="1:20" ht="12.75" customHeight="1">
      <c r="A313" s="97">
        <v>307</v>
      </c>
      <c r="B313" s="112"/>
      <c r="C313" s="112"/>
      <c r="E313" s="64"/>
      <c r="F313" s="64"/>
      <c r="I313" s="9"/>
      <c r="J313" s="9"/>
      <c r="K313" s="9"/>
      <c r="L313" s="9"/>
      <c r="M313" s="9"/>
      <c r="N313" s="9"/>
      <c r="O313" s="9"/>
      <c r="P313" s="9"/>
      <c r="Q313" s="9"/>
      <c r="R313" s="9"/>
      <c r="S313" s="9"/>
      <c r="T313" s="9"/>
    </row>
    <row r="314" spans="1:20" ht="12.75" customHeight="1">
      <c r="A314" s="97">
        <v>308</v>
      </c>
      <c r="B314" s="112"/>
      <c r="C314" s="112"/>
      <c r="E314" s="64"/>
      <c r="F314" s="64"/>
      <c r="I314" s="9"/>
      <c r="J314" s="9"/>
      <c r="K314" s="9"/>
      <c r="L314" s="9"/>
      <c r="M314" s="9"/>
      <c r="N314" s="9"/>
      <c r="O314" s="9"/>
      <c r="P314" s="9"/>
      <c r="Q314" s="9"/>
      <c r="R314" s="9"/>
      <c r="S314" s="9"/>
      <c r="T314" s="9"/>
    </row>
    <row r="315" spans="1:20" ht="12.75" customHeight="1">
      <c r="A315" s="97">
        <v>309</v>
      </c>
      <c r="B315" s="112"/>
      <c r="C315" s="112"/>
      <c r="E315" s="64"/>
      <c r="F315" s="64"/>
      <c r="I315" s="9"/>
      <c r="J315" s="9"/>
      <c r="K315" s="9"/>
      <c r="L315" s="9"/>
      <c r="M315" s="9"/>
      <c r="N315" s="9"/>
      <c r="O315" s="9"/>
      <c r="P315" s="9"/>
      <c r="Q315" s="9"/>
      <c r="R315" s="9"/>
      <c r="S315" s="9"/>
      <c r="T315" s="9"/>
    </row>
    <row r="316" spans="1:20" ht="12.75" customHeight="1">
      <c r="A316" s="97">
        <v>310</v>
      </c>
      <c r="B316" s="112"/>
      <c r="C316" s="112"/>
      <c r="E316" s="64"/>
      <c r="F316" s="64"/>
      <c r="I316" s="9"/>
      <c r="J316" s="9"/>
      <c r="K316" s="9"/>
      <c r="L316" s="9"/>
      <c r="M316" s="9"/>
      <c r="N316" s="9"/>
      <c r="O316" s="9"/>
      <c r="P316" s="9"/>
      <c r="Q316" s="9"/>
      <c r="R316" s="9"/>
      <c r="S316" s="9"/>
      <c r="T316" s="9"/>
    </row>
    <row r="317" spans="1:20" ht="12.75" customHeight="1">
      <c r="A317" s="97">
        <v>311</v>
      </c>
      <c r="B317" s="112"/>
      <c r="C317" s="112"/>
      <c r="E317" s="64"/>
      <c r="F317" s="64"/>
      <c r="I317" s="9"/>
      <c r="J317" s="9"/>
      <c r="K317" s="9"/>
      <c r="L317" s="9"/>
      <c r="M317" s="9"/>
      <c r="N317" s="9"/>
      <c r="O317" s="9"/>
      <c r="P317" s="9"/>
      <c r="Q317" s="9"/>
      <c r="R317" s="9"/>
      <c r="S317" s="9"/>
      <c r="T317" s="9"/>
    </row>
    <row r="318" spans="1:20" ht="12.75" customHeight="1">
      <c r="A318" s="97">
        <v>312</v>
      </c>
      <c r="B318" s="112"/>
      <c r="C318" s="112"/>
      <c r="E318" s="64"/>
      <c r="F318" s="64"/>
      <c r="I318" s="9"/>
      <c r="J318" s="9"/>
      <c r="K318" s="9"/>
      <c r="L318" s="9"/>
      <c r="M318" s="9"/>
      <c r="N318" s="9"/>
      <c r="O318" s="9"/>
      <c r="P318" s="9"/>
      <c r="Q318" s="9"/>
      <c r="R318" s="9"/>
      <c r="S318" s="9"/>
      <c r="T318" s="9"/>
    </row>
    <row r="319" spans="1:20" ht="12.75" customHeight="1">
      <c r="A319" s="97">
        <v>313</v>
      </c>
      <c r="B319" s="112"/>
      <c r="C319" s="112"/>
      <c r="E319" s="64"/>
      <c r="F319" s="64"/>
      <c r="I319" s="9"/>
      <c r="J319" s="9"/>
      <c r="K319" s="9"/>
      <c r="L319" s="9"/>
      <c r="M319" s="9"/>
      <c r="N319" s="9"/>
      <c r="O319" s="9"/>
      <c r="P319" s="9"/>
      <c r="Q319" s="9"/>
      <c r="R319" s="9"/>
      <c r="S319" s="9"/>
      <c r="T319" s="9"/>
    </row>
    <row r="320" spans="1:20" ht="12.75" customHeight="1">
      <c r="A320" s="97">
        <v>314</v>
      </c>
      <c r="B320" s="112"/>
      <c r="C320" s="112"/>
      <c r="E320" s="64"/>
      <c r="F320" s="64"/>
      <c r="I320" s="9"/>
      <c r="J320" s="9"/>
      <c r="K320" s="9"/>
      <c r="L320" s="9"/>
      <c r="M320" s="9"/>
      <c r="N320" s="9"/>
      <c r="O320" s="9"/>
      <c r="P320" s="9"/>
      <c r="Q320" s="9"/>
      <c r="R320" s="9"/>
      <c r="S320" s="9"/>
      <c r="T320" s="9"/>
    </row>
    <row r="321" spans="1:20" ht="12.75" customHeight="1">
      <c r="A321" s="97">
        <v>315</v>
      </c>
      <c r="B321" s="112"/>
      <c r="C321" s="112"/>
      <c r="E321" s="64"/>
      <c r="F321" s="64"/>
      <c r="I321" s="9"/>
      <c r="J321" s="9"/>
      <c r="K321" s="9"/>
      <c r="L321" s="9"/>
      <c r="M321" s="9"/>
      <c r="N321" s="9"/>
      <c r="O321" s="9"/>
      <c r="P321" s="9"/>
      <c r="Q321" s="9"/>
      <c r="R321" s="9"/>
      <c r="S321" s="9"/>
      <c r="T321" s="9"/>
    </row>
    <row r="322" spans="1:20" ht="12.75" customHeight="1">
      <c r="A322" s="97">
        <v>316</v>
      </c>
      <c r="B322" s="112"/>
      <c r="C322" s="112"/>
      <c r="E322" s="64"/>
      <c r="F322" s="64"/>
      <c r="I322" s="9"/>
      <c r="J322" s="9"/>
      <c r="K322" s="9"/>
      <c r="L322" s="9"/>
      <c r="M322" s="9"/>
      <c r="N322" s="9"/>
      <c r="O322" s="9"/>
      <c r="P322" s="9"/>
      <c r="Q322" s="9"/>
      <c r="R322" s="9"/>
      <c r="S322" s="9"/>
      <c r="T322" s="9"/>
    </row>
    <row r="323" spans="1:20" ht="12.75" customHeight="1">
      <c r="A323" s="97">
        <v>317</v>
      </c>
      <c r="B323" s="112"/>
      <c r="C323" s="112"/>
      <c r="E323" s="64"/>
      <c r="F323" s="64"/>
      <c r="I323" s="9"/>
      <c r="J323" s="9"/>
      <c r="K323" s="9"/>
      <c r="L323" s="9"/>
      <c r="M323" s="9"/>
      <c r="N323" s="9"/>
      <c r="O323" s="9"/>
      <c r="P323" s="9"/>
      <c r="Q323" s="9"/>
      <c r="R323" s="9"/>
      <c r="S323" s="9"/>
      <c r="T323" s="9"/>
    </row>
    <row r="324" spans="1:20" ht="12.75" customHeight="1">
      <c r="A324" s="97">
        <v>318</v>
      </c>
      <c r="B324" s="112"/>
      <c r="C324" s="112"/>
      <c r="E324" s="64"/>
      <c r="F324" s="64"/>
      <c r="I324" s="9"/>
      <c r="J324" s="9"/>
      <c r="K324" s="9"/>
      <c r="L324" s="9"/>
      <c r="M324" s="9"/>
      <c r="N324" s="9"/>
      <c r="O324" s="9"/>
      <c r="P324" s="9"/>
      <c r="Q324" s="9"/>
      <c r="R324" s="9"/>
      <c r="S324" s="9"/>
      <c r="T324" s="9"/>
    </row>
    <row r="325" spans="1:20" ht="12.75" customHeight="1">
      <c r="A325" s="97">
        <v>319</v>
      </c>
      <c r="B325" s="112"/>
      <c r="C325" s="112"/>
      <c r="E325" s="64"/>
      <c r="F325" s="64"/>
      <c r="I325" s="9"/>
      <c r="J325" s="9"/>
      <c r="K325" s="9"/>
      <c r="L325" s="9"/>
      <c r="M325" s="9"/>
      <c r="N325" s="9"/>
      <c r="O325" s="9"/>
      <c r="P325" s="9"/>
      <c r="Q325" s="9"/>
      <c r="R325" s="9"/>
      <c r="S325" s="9"/>
      <c r="T325" s="9"/>
    </row>
    <row r="326" spans="1:20" ht="12.75" customHeight="1">
      <c r="A326" s="97">
        <v>320</v>
      </c>
      <c r="B326" s="112"/>
      <c r="C326" s="112"/>
      <c r="E326" s="64"/>
      <c r="F326" s="64"/>
      <c r="I326" s="9"/>
      <c r="J326" s="9"/>
      <c r="K326" s="9"/>
      <c r="L326" s="9"/>
      <c r="M326" s="9"/>
      <c r="N326" s="9"/>
      <c r="O326" s="9"/>
      <c r="P326" s="9"/>
      <c r="Q326" s="9"/>
      <c r="R326" s="9"/>
      <c r="S326" s="9"/>
      <c r="T326" s="9"/>
    </row>
    <row r="327" spans="1:20" ht="12.75" customHeight="1">
      <c r="A327" s="97">
        <v>321</v>
      </c>
      <c r="B327" s="112"/>
      <c r="C327" s="112"/>
      <c r="E327" s="64"/>
      <c r="F327" s="64"/>
      <c r="I327" s="9"/>
      <c r="J327" s="9"/>
      <c r="K327" s="9"/>
      <c r="L327" s="9"/>
      <c r="M327" s="9"/>
      <c r="N327" s="9"/>
      <c r="O327" s="9"/>
      <c r="P327" s="9"/>
      <c r="Q327" s="9"/>
      <c r="R327" s="9"/>
      <c r="S327" s="9"/>
      <c r="T327" s="9"/>
    </row>
    <row r="328" spans="1:20" ht="12.75" customHeight="1">
      <c r="A328" s="97">
        <v>322</v>
      </c>
      <c r="B328" s="112"/>
      <c r="C328" s="112"/>
      <c r="E328" s="64"/>
      <c r="F328" s="64"/>
      <c r="I328" s="9"/>
      <c r="J328" s="9"/>
      <c r="K328" s="9"/>
      <c r="L328" s="9"/>
      <c r="M328" s="9"/>
      <c r="N328" s="9"/>
      <c r="O328" s="9"/>
      <c r="P328" s="9"/>
      <c r="Q328" s="9"/>
      <c r="R328" s="9"/>
      <c r="S328" s="9"/>
      <c r="T328" s="9"/>
    </row>
    <row r="329" spans="1:20" ht="12.75" customHeight="1">
      <c r="A329" s="97">
        <v>323</v>
      </c>
      <c r="B329" s="112"/>
      <c r="C329" s="112"/>
      <c r="E329" s="64"/>
      <c r="F329" s="64"/>
      <c r="I329" s="9"/>
      <c r="J329" s="9"/>
      <c r="K329" s="9"/>
      <c r="L329" s="9"/>
      <c r="M329" s="9"/>
      <c r="N329" s="9"/>
      <c r="O329" s="9"/>
      <c r="P329" s="9"/>
      <c r="Q329" s="9"/>
      <c r="R329" s="9"/>
      <c r="S329" s="9"/>
      <c r="T329" s="9"/>
    </row>
    <row r="330" spans="1:20" ht="12.75" customHeight="1">
      <c r="A330" s="97">
        <v>324</v>
      </c>
      <c r="B330" s="112"/>
      <c r="C330" s="112"/>
      <c r="E330" s="64"/>
      <c r="F330" s="64"/>
      <c r="I330" s="9"/>
      <c r="J330" s="9"/>
      <c r="K330" s="9"/>
      <c r="L330" s="9"/>
      <c r="M330" s="9"/>
      <c r="N330" s="9"/>
      <c r="O330" s="9"/>
      <c r="P330" s="9"/>
      <c r="Q330" s="9"/>
      <c r="R330" s="9"/>
      <c r="S330" s="9"/>
      <c r="T330" s="9"/>
    </row>
    <row r="331" spans="1:20" ht="12.75" customHeight="1">
      <c r="A331" s="97">
        <v>325</v>
      </c>
      <c r="B331" s="112"/>
      <c r="C331" s="112"/>
      <c r="E331" s="64"/>
      <c r="F331" s="64"/>
      <c r="I331" s="9"/>
      <c r="J331" s="9"/>
      <c r="K331" s="9"/>
      <c r="L331" s="9"/>
      <c r="M331" s="9"/>
      <c r="N331" s="9"/>
      <c r="O331" s="9"/>
      <c r="P331" s="9"/>
      <c r="Q331" s="9"/>
      <c r="R331" s="9"/>
      <c r="S331" s="9"/>
      <c r="T331" s="9"/>
    </row>
    <row r="332" spans="1:20" ht="12.75" customHeight="1">
      <c r="A332" s="97">
        <v>326</v>
      </c>
      <c r="B332" s="112"/>
      <c r="C332" s="112"/>
      <c r="E332" s="64"/>
      <c r="F332" s="64"/>
      <c r="I332" s="9"/>
      <c r="J332" s="9"/>
      <c r="K332" s="9"/>
      <c r="L332" s="9"/>
      <c r="M332" s="9"/>
      <c r="N332" s="9"/>
      <c r="O332" s="9"/>
      <c r="P332" s="9"/>
      <c r="Q332" s="9"/>
      <c r="R332" s="9"/>
      <c r="S332" s="9"/>
      <c r="T332" s="9"/>
    </row>
    <row r="333" spans="1:20" ht="12.75" customHeight="1">
      <c r="A333" s="97">
        <v>327</v>
      </c>
      <c r="B333" s="112"/>
      <c r="C333" s="112"/>
      <c r="E333" s="64"/>
      <c r="F333" s="64"/>
      <c r="I333" s="9"/>
      <c r="J333" s="9"/>
      <c r="K333" s="9"/>
      <c r="L333" s="9"/>
      <c r="M333" s="9"/>
      <c r="N333" s="9"/>
      <c r="O333" s="9"/>
      <c r="P333" s="9"/>
      <c r="Q333" s="9"/>
      <c r="R333" s="9"/>
      <c r="S333" s="9"/>
      <c r="T333" s="9"/>
    </row>
    <row r="334" spans="1:20" ht="12.75" customHeight="1">
      <c r="A334" s="97">
        <v>328</v>
      </c>
      <c r="B334" s="112"/>
      <c r="C334" s="112"/>
      <c r="E334" s="64"/>
      <c r="F334" s="64"/>
      <c r="I334" s="9"/>
      <c r="J334" s="9"/>
      <c r="K334" s="9"/>
      <c r="L334" s="9"/>
      <c r="M334" s="9"/>
      <c r="N334" s="9"/>
      <c r="O334" s="9"/>
      <c r="P334" s="9"/>
      <c r="Q334" s="9"/>
      <c r="R334" s="9"/>
      <c r="S334" s="9"/>
      <c r="T334" s="9"/>
    </row>
    <row r="335" spans="1:20" ht="12.75" customHeight="1">
      <c r="A335" s="97">
        <v>329</v>
      </c>
      <c r="B335" s="112"/>
      <c r="C335" s="112"/>
      <c r="E335" s="64"/>
      <c r="F335" s="64"/>
      <c r="I335" s="9"/>
      <c r="J335" s="9"/>
      <c r="K335" s="9"/>
      <c r="L335" s="9"/>
      <c r="M335" s="9"/>
      <c r="N335" s="9"/>
      <c r="O335" s="9"/>
      <c r="P335" s="9"/>
      <c r="Q335" s="9"/>
      <c r="R335" s="9"/>
      <c r="S335" s="9"/>
      <c r="T335" s="9"/>
    </row>
    <row r="336" spans="1:20" ht="12.75" customHeight="1">
      <c r="A336" s="97">
        <v>330</v>
      </c>
      <c r="B336" s="112"/>
      <c r="C336" s="112"/>
      <c r="E336" s="64"/>
      <c r="F336" s="64"/>
      <c r="I336" s="9"/>
      <c r="J336" s="9"/>
      <c r="K336" s="9"/>
      <c r="L336" s="9"/>
      <c r="M336" s="9"/>
      <c r="N336" s="9"/>
      <c r="O336" s="9"/>
      <c r="P336" s="9"/>
      <c r="Q336" s="9"/>
      <c r="R336" s="9"/>
      <c r="S336" s="9"/>
      <c r="T336" s="9"/>
    </row>
    <row r="337" spans="1:20" ht="12.75" customHeight="1">
      <c r="A337" s="97">
        <v>331</v>
      </c>
      <c r="B337" s="112"/>
      <c r="C337" s="112"/>
      <c r="E337" s="64"/>
      <c r="F337" s="64"/>
      <c r="I337" s="9"/>
      <c r="J337" s="9"/>
      <c r="K337" s="9"/>
      <c r="L337" s="9"/>
      <c r="M337" s="9"/>
      <c r="N337" s="9"/>
      <c r="O337" s="9"/>
      <c r="P337" s="9"/>
      <c r="Q337" s="9"/>
      <c r="R337" s="9"/>
      <c r="S337" s="9"/>
      <c r="T337" s="9"/>
    </row>
    <row r="338" spans="1:20" ht="12.75" customHeight="1">
      <c r="A338" s="97">
        <v>332</v>
      </c>
      <c r="B338" s="112"/>
      <c r="C338" s="112"/>
      <c r="E338" s="64"/>
      <c r="F338" s="64"/>
      <c r="I338" s="9"/>
      <c r="J338" s="9"/>
      <c r="K338" s="9"/>
      <c r="L338" s="9"/>
      <c r="M338" s="9"/>
      <c r="N338" s="9"/>
      <c r="O338" s="9"/>
      <c r="P338" s="9"/>
      <c r="Q338" s="9"/>
      <c r="R338" s="9"/>
      <c r="S338" s="9"/>
      <c r="T338" s="9"/>
    </row>
    <row r="339" spans="1:20" ht="12.75" customHeight="1">
      <c r="A339" s="97">
        <v>333</v>
      </c>
      <c r="B339" s="112"/>
      <c r="C339" s="112"/>
      <c r="E339" s="64"/>
      <c r="F339" s="64"/>
      <c r="I339" s="9"/>
      <c r="J339" s="9"/>
      <c r="K339" s="9"/>
      <c r="L339" s="9"/>
      <c r="M339" s="9"/>
      <c r="N339" s="9"/>
      <c r="O339" s="9"/>
      <c r="P339" s="9"/>
      <c r="Q339" s="9"/>
      <c r="R339" s="9"/>
      <c r="S339" s="9"/>
      <c r="T339" s="9"/>
    </row>
    <row r="340" spans="1:20" ht="12.75" customHeight="1">
      <c r="A340" s="97">
        <v>334</v>
      </c>
      <c r="B340" s="112"/>
      <c r="C340" s="112"/>
      <c r="E340" s="64"/>
      <c r="F340" s="64"/>
      <c r="I340" s="9"/>
      <c r="J340" s="9"/>
      <c r="K340" s="9"/>
      <c r="L340" s="9"/>
      <c r="M340" s="9"/>
      <c r="N340" s="9"/>
      <c r="O340" s="9"/>
      <c r="P340" s="9"/>
      <c r="Q340" s="9"/>
      <c r="R340" s="9"/>
      <c r="S340" s="9"/>
      <c r="T340" s="9"/>
    </row>
    <row r="341" spans="1:20" ht="12.75" customHeight="1">
      <c r="A341" s="97">
        <v>335</v>
      </c>
      <c r="B341" s="112"/>
      <c r="C341" s="112"/>
      <c r="E341" s="64"/>
      <c r="F341" s="64"/>
      <c r="I341" s="9"/>
      <c r="J341" s="9"/>
      <c r="K341" s="9"/>
      <c r="L341" s="9"/>
      <c r="M341" s="9"/>
      <c r="N341" s="9"/>
      <c r="O341" s="9"/>
      <c r="P341" s="9"/>
      <c r="Q341" s="9"/>
      <c r="R341" s="9"/>
      <c r="S341" s="9"/>
      <c r="T341" s="9"/>
    </row>
    <row r="342" spans="1:20" ht="12.75" customHeight="1">
      <c r="A342" s="97">
        <v>336</v>
      </c>
      <c r="B342" s="112"/>
      <c r="C342" s="112"/>
      <c r="E342" s="64"/>
      <c r="F342" s="64"/>
      <c r="I342" s="9"/>
      <c r="J342" s="9"/>
      <c r="K342" s="9"/>
      <c r="L342" s="9"/>
      <c r="M342" s="9"/>
      <c r="N342" s="9"/>
      <c r="O342" s="9"/>
      <c r="P342" s="9"/>
      <c r="Q342" s="9"/>
      <c r="R342" s="9"/>
      <c r="S342" s="9"/>
      <c r="T342" s="9"/>
    </row>
    <row r="343" spans="1:20" ht="12.75" customHeight="1">
      <c r="A343" s="97">
        <v>337</v>
      </c>
      <c r="B343" s="112"/>
      <c r="C343" s="112"/>
      <c r="E343" s="64"/>
      <c r="F343" s="64"/>
      <c r="I343" s="9"/>
      <c r="J343" s="9"/>
      <c r="K343" s="9"/>
      <c r="L343" s="9"/>
      <c r="M343" s="9"/>
      <c r="N343" s="9"/>
      <c r="O343" s="9"/>
      <c r="P343" s="9"/>
      <c r="Q343" s="9"/>
      <c r="R343" s="9"/>
      <c r="S343" s="9"/>
      <c r="T343" s="9"/>
    </row>
    <row r="344" spans="1:20" ht="12.75" customHeight="1">
      <c r="A344" s="97">
        <v>338</v>
      </c>
      <c r="B344" s="112"/>
      <c r="C344" s="112"/>
      <c r="E344" s="64"/>
      <c r="F344" s="64"/>
      <c r="I344" s="9"/>
      <c r="J344" s="9"/>
      <c r="K344" s="9"/>
      <c r="L344" s="9"/>
      <c r="M344" s="9"/>
      <c r="N344" s="9"/>
      <c r="O344" s="9"/>
      <c r="P344" s="9"/>
      <c r="Q344" s="9"/>
      <c r="R344" s="9"/>
      <c r="S344" s="9"/>
      <c r="T344" s="9"/>
    </row>
    <row r="345" spans="1:20" ht="12.75" customHeight="1">
      <c r="A345" s="97">
        <v>339</v>
      </c>
      <c r="B345" s="112"/>
      <c r="C345" s="112"/>
      <c r="E345" s="64"/>
      <c r="F345" s="64"/>
      <c r="I345" s="9"/>
      <c r="J345" s="9"/>
      <c r="K345" s="9"/>
      <c r="L345" s="9"/>
      <c r="M345" s="9"/>
      <c r="N345" s="9"/>
      <c r="O345" s="9"/>
      <c r="P345" s="9"/>
      <c r="Q345" s="9"/>
      <c r="R345" s="9"/>
      <c r="S345" s="9"/>
      <c r="T345" s="9"/>
    </row>
    <row r="346" spans="1:20" ht="12.75" customHeight="1">
      <c r="A346" s="97">
        <v>340</v>
      </c>
      <c r="B346" s="112"/>
      <c r="C346" s="112"/>
      <c r="E346" s="64"/>
      <c r="F346" s="64"/>
      <c r="I346" s="9"/>
      <c r="J346" s="9"/>
      <c r="K346" s="9"/>
      <c r="L346" s="9"/>
      <c r="M346" s="9"/>
      <c r="N346" s="9"/>
      <c r="O346" s="9"/>
      <c r="P346" s="9"/>
      <c r="Q346" s="9"/>
      <c r="R346" s="9"/>
      <c r="S346" s="9"/>
      <c r="T346" s="9"/>
    </row>
    <row r="347" spans="1:20" ht="12.75" customHeight="1">
      <c r="A347" s="97">
        <v>341</v>
      </c>
      <c r="B347" s="112"/>
      <c r="C347" s="112"/>
      <c r="E347" s="64"/>
      <c r="F347" s="64"/>
      <c r="I347" s="9"/>
      <c r="J347" s="9"/>
      <c r="K347" s="9"/>
      <c r="L347" s="9"/>
      <c r="M347" s="9"/>
      <c r="N347" s="9"/>
      <c r="O347" s="9"/>
      <c r="P347" s="9"/>
      <c r="Q347" s="9"/>
      <c r="R347" s="9"/>
      <c r="S347" s="9"/>
      <c r="T347" s="9"/>
    </row>
    <row r="348" spans="1:20" ht="12.75" customHeight="1">
      <c r="A348" s="97">
        <v>342</v>
      </c>
      <c r="B348" s="112"/>
      <c r="C348" s="112"/>
      <c r="E348" s="64"/>
      <c r="F348" s="64"/>
      <c r="I348" s="9"/>
      <c r="J348" s="9"/>
      <c r="K348" s="9"/>
      <c r="L348" s="9"/>
      <c r="M348" s="9"/>
      <c r="N348" s="9"/>
      <c r="O348" s="9"/>
      <c r="P348" s="9"/>
      <c r="Q348" s="9"/>
      <c r="R348" s="9"/>
      <c r="S348" s="9"/>
      <c r="T348" s="9"/>
    </row>
    <row r="349" spans="1:20" ht="12.75" customHeight="1">
      <c r="A349" s="97">
        <v>343</v>
      </c>
      <c r="B349" s="112"/>
      <c r="C349" s="112"/>
      <c r="E349" s="64"/>
      <c r="F349" s="64"/>
      <c r="I349" s="9"/>
      <c r="J349" s="9"/>
      <c r="K349" s="9"/>
      <c r="L349" s="9"/>
      <c r="M349" s="9"/>
      <c r="N349" s="9"/>
      <c r="O349" s="9"/>
      <c r="P349" s="9"/>
      <c r="Q349" s="9"/>
      <c r="R349" s="9"/>
      <c r="S349" s="9"/>
      <c r="T349" s="9"/>
    </row>
    <row r="350" spans="1:20" ht="12.75" customHeight="1">
      <c r="A350" s="97">
        <v>344</v>
      </c>
      <c r="B350" s="112"/>
      <c r="C350" s="112"/>
      <c r="E350" s="64"/>
      <c r="F350" s="64"/>
      <c r="I350" s="9"/>
      <c r="J350" s="9"/>
      <c r="K350" s="9"/>
      <c r="L350" s="9"/>
      <c r="M350" s="9"/>
      <c r="N350" s="9"/>
      <c r="O350" s="9"/>
      <c r="P350" s="9"/>
      <c r="Q350" s="9"/>
      <c r="R350" s="9"/>
      <c r="S350" s="9"/>
      <c r="T350" s="9"/>
    </row>
    <row r="351" spans="1:20" ht="12.75" customHeight="1">
      <c r="A351" s="97">
        <v>345</v>
      </c>
      <c r="B351" s="112"/>
      <c r="C351" s="112"/>
      <c r="E351" s="64"/>
      <c r="F351" s="64"/>
      <c r="I351" s="9"/>
      <c r="J351" s="9"/>
      <c r="K351" s="9"/>
      <c r="L351" s="9"/>
      <c r="M351" s="9"/>
      <c r="N351" s="9"/>
      <c r="O351" s="9"/>
      <c r="P351" s="9"/>
      <c r="Q351" s="9"/>
      <c r="R351" s="9"/>
      <c r="S351" s="9"/>
      <c r="T351" s="9"/>
    </row>
    <row r="352" spans="1:20" ht="12.75" customHeight="1">
      <c r="A352" s="97">
        <v>346</v>
      </c>
      <c r="B352" s="112"/>
      <c r="C352" s="112"/>
      <c r="E352" s="64"/>
      <c r="F352" s="64"/>
      <c r="I352" s="9"/>
      <c r="J352" s="9"/>
      <c r="K352" s="9"/>
      <c r="L352" s="9"/>
      <c r="M352" s="9"/>
      <c r="N352" s="9"/>
      <c r="O352" s="9"/>
      <c r="P352" s="9"/>
      <c r="Q352" s="9"/>
      <c r="R352" s="9"/>
      <c r="S352" s="9"/>
      <c r="T352" s="9"/>
    </row>
    <row r="353" spans="1:20" ht="12.75" customHeight="1">
      <c r="A353" s="97">
        <v>347</v>
      </c>
      <c r="B353" s="112"/>
      <c r="C353" s="112"/>
      <c r="E353" s="64"/>
      <c r="F353" s="64"/>
      <c r="I353" s="9"/>
      <c r="J353" s="9"/>
      <c r="K353" s="9"/>
      <c r="L353" s="9"/>
      <c r="M353" s="9"/>
      <c r="N353" s="9"/>
      <c r="O353" s="9"/>
      <c r="P353" s="9"/>
      <c r="Q353" s="9"/>
      <c r="R353" s="9"/>
      <c r="S353" s="9"/>
      <c r="T353" s="9"/>
    </row>
    <row r="354" spans="1:20" ht="12.75" customHeight="1">
      <c r="A354" s="97">
        <v>348</v>
      </c>
      <c r="B354" s="112"/>
      <c r="C354" s="112"/>
      <c r="E354" s="64"/>
      <c r="F354" s="64"/>
      <c r="I354" s="9"/>
      <c r="J354" s="9"/>
      <c r="K354" s="9"/>
      <c r="L354" s="9"/>
      <c r="M354" s="9"/>
      <c r="N354" s="9"/>
      <c r="O354" s="9"/>
      <c r="P354" s="9"/>
      <c r="Q354" s="9"/>
      <c r="R354" s="9"/>
      <c r="S354" s="9"/>
      <c r="T354" s="9"/>
    </row>
    <row r="355" spans="1:20" ht="12.75" customHeight="1">
      <c r="A355" s="97">
        <v>349</v>
      </c>
      <c r="B355" s="112"/>
      <c r="C355" s="112"/>
      <c r="E355" s="64"/>
      <c r="F355" s="64"/>
      <c r="I355" s="9"/>
      <c r="J355" s="9"/>
      <c r="K355" s="9"/>
      <c r="L355" s="9"/>
      <c r="M355" s="9"/>
      <c r="N355" s="9"/>
      <c r="O355" s="9"/>
      <c r="P355" s="9"/>
      <c r="Q355" s="9"/>
      <c r="R355" s="9"/>
      <c r="S355" s="9"/>
      <c r="T355" s="9"/>
    </row>
    <row r="356" spans="1:20" ht="12.75" customHeight="1">
      <c r="A356" s="97">
        <v>350</v>
      </c>
      <c r="B356" s="112"/>
      <c r="C356" s="112"/>
      <c r="E356" s="64"/>
      <c r="F356" s="64"/>
      <c r="I356" s="9"/>
      <c r="J356" s="9"/>
      <c r="K356" s="9"/>
      <c r="L356" s="9"/>
      <c r="M356" s="9"/>
      <c r="N356" s="9"/>
      <c r="O356" s="9"/>
      <c r="P356" s="9"/>
      <c r="Q356" s="9"/>
      <c r="R356" s="9"/>
      <c r="S356" s="9"/>
      <c r="T356" s="9"/>
    </row>
    <row r="357" spans="1:20" ht="12.75" customHeight="1">
      <c r="A357" s="97">
        <v>351</v>
      </c>
      <c r="B357" s="112"/>
      <c r="C357" s="112"/>
      <c r="E357" s="64"/>
      <c r="F357" s="64"/>
      <c r="I357" s="9"/>
      <c r="J357" s="9"/>
      <c r="K357" s="9"/>
      <c r="L357" s="9"/>
      <c r="M357" s="9"/>
      <c r="N357" s="9"/>
      <c r="O357" s="9"/>
      <c r="P357" s="9"/>
      <c r="Q357" s="9"/>
      <c r="R357" s="9"/>
      <c r="S357" s="9"/>
      <c r="T357" s="9"/>
    </row>
    <row r="358" spans="1:20" ht="12.75" customHeight="1">
      <c r="A358" s="97">
        <v>352</v>
      </c>
      <c r="B358" s="112"/>
      <c r="C358" s="112"/>
      <c r="E358" s="64"/>
      <c r="F358" s="64"/>
      <c r="I358" s="9"/>
      <c r="J358" s="9"/>
      <c r="K358" s="9"/>
      <c r="L358" s="9"/>
      <c r="M358" s="9"/>
      <c r="N358" s="9"/>
      <c r="O358" s="9"/>
      <c r="P358" s="9"/>
      <c r="Q358" s="9"/>
      <c r="R358" s="9"/>
      <c r="S358" s="9"/>
      <c r="T358" s="9"/>
    </row>
    <row r="359" spans="1:20" ht="12.75" customHeight="1">
      <c r="A359" s="97">
        <v>353</v>
      </c>
      <c r="B359" s="112"/>
      <c r="C359" s="112"/>
      <c r="E359" s="64"/>
      <c r="F359" s="64"/>
      <c r="I359" s="9"/>
      <c r="J359" s="9"/>
      <c r="K359" s="9"/>
      <c r="L359" s="9"/>
      <c r="M359" s="9"/>
      <c r="N359" s="9"/>
      <c r="O359" s="9"/>
      <c r="P359" s="9"/>
      <c r="Q359" s="9"/>
      <c r="R359" s="9"/>
      <c r="S359" s="9"/>
      <c r="T359" s="9"/>
    </row>
    <row r="360" spans="1:20" ht="12.75" customHeight="1">
      <c r="A360" s="97">
        <v>354</v>
      </c>
      <c r="B360" s="112"/>
      <c r="C360" s="112"/>
      <c r="E360" s="64"/>
      <c r="F360" s="64"/>
      <c r="I360" s="9"/>
      <c r="J360" s="9"/>
      <c r="K360" s="9"/>
      <c r="L360" s="9"/>
      <c r="M360" s="9"/>
      <c r="N360" s="9"/>
      <c r="O360" s="9"/>
      <c r="P360" s="9"/>
      <c r="Q360" s="9"/>
      <c r="R360" s="9"/>
      <c r="S360" s="9"/>
      <c r="T360" s="9"/>
    </row>
    <row r="361" spans="1:20" ht="12.75" customHeight="1">
      <c r="A361" s="97">
        <v>355</v>
      </c>
      <c r="B361" s="112"/>
      <c r="C361" s="112"/>
      <c r="E361" s="64"/>
      <c r="F361" s="64"/>
      <c r="I361" s="9"/>
      <c r="J361" s="9"/>
      <c r="K361" s="9"/>
      <c r="L361" s="9"/>
      <c r="M361" s="9"/>
      <c r="N361" s="9"/>
      <c r="O361" s="9"/>
      <c r="P361" s="9"/>
      <c r="Q361" s="9"/>
      <c r="R361" s="9"/>
      <c r="S361" s="9"/>
      <c r="T361" s="9"/>
    </row>
    <row r="362" spans="1:20" ht="12.75" customHeight="1">
      <c r="A362" s="97">
        <v>356</v>
      </c>
      <c r="B362" s="112"/>
      <c r="C362" s="112"/>
      <c r="E362" s="64"/>
      <c r="F362" s="64"/>
      <c r="I362" s="9"/>
      <c r="J362" s="9"/>
      <c r="K362" s="9"/>
      <c r="L362" s="9"/>
      <c r="M362" s="9"/>
      <c r="N362" s="9"/>
      <c r="O362" s="9"/>
      <c r="P362" s="9"/>
      <c r="Q362" s="9"/>
      <c r="R362" s="9"/>
      <c r="S362" s="9"/>
      <c r="T362" s="9"/>
    </row>
    <row r="363" spans="1:20" ht="12.75" customHeight="1">
      <c r="A363" s="97">
        <v>357</v>
      </c>
      <c r="B363" s="112"/>
      <c r="C363" s="112"/>
      <c r="E363" s="64"/>
      <c r="F363" s="64"/>
      <c r="I363" s="9"/>
      <c r="J363" s="9"/>
      <c r="K363" s="9"/>
      <c r="L363" s="9"/>
      <c r="M363" s="9"/>
      <c r="N363" s="9"/>
      <c r="O363" s="9"/>
      <c r="P363" s="9"/>
      <c r="Q363" s="9"/>
      <c r="R363" s="9"/>
      <c r="S363" s="9"/>
      <c r="T363" s="9"/>
    </row>
    <row r="364" spans="1:20" ht="12.75" customHeight="1">
      <c r="A364" s="97">
        <v>358</v>
      </c>
      <c r="B364" s="112"/>
      <c r="C364" s="112"/>
      <c r="E364" s="64"/>
      <c r="F364" s="64"/>
      <c r="I364" s="9"/>
      <c r="J364" s="9"/>
      <c r="K364" s="9"/>
      <c r="L364" s="9"/>
      <c r="M364" s="9"/>
      <c r="N364" s="9"/>
      <c r="O364" s="9"/>
      <c r="P364" s="9"/>
      <c r="Q364" s="9"/>
      <c r="R364" s="9"/>
      <c r="S364" s="9"/>
      <c r="T364" s="9"/>
    </row>
    <row r="365" spans="1:20" ht="12.75" customHeight="1">
      <c r="A365" s="97">
        <v>359</v>
      </c>
      <c r="B365" s="112"/>
      <c r="C365" s="112"/>
      <c r="E365" s="64"/>
      <c r="F365" s="64"/>
      <c r="I365" s="9"/>
      <c r="J365" s="9"/>
      <c r="K365" s="9"/>
      <c r="L365" s="9"/>
      <c r="M365" s="9"/>
      <c r="N365" s="9"/>
      <c r="O365" s="9"/>
      <c r="P365" s="9"/>
      <c r="Q365" s="9"/>
      <c r="R365" s="9"/>
      <c r="S365" s="9"/>
      <c r="T365" s="9"/>
    </row>
    <row r="366" spans="1:20" ht="12.75" customHeight="1">
      <c r="A366" s="97">
        <v>360</v>
      </c>
      <c r="B366" s="112"/>
      <c r="C366" s="112"/>
      <c r="E366" s="64"/>
      <c r="F366" s="64"/>
      <c r="I366" s="9"/>
      <c r="J366" s="9"/>
      <c r="K366" s="9"/>
      <c r="L366" s="9"/>
      <c r="M366" s="9"/>
      <c r="N366" s="9"/>
      <c r="O366" s="9"/>
      <c r="P366" s="9"/>
      <c r="Q366" s="9"/>
      <c r="R366" s="9"/>
      <c r="S366" s="9"/>
      <c r="T366" s="9"/>
    </row>
    <row r="367" spans="1:20" ht="12.75" customHeight="1">
      <c r="A367" s="97">
        <v>361</v>
      </c>
      <c r="B367" s="112"/>
      <c r="C367" s="112"/>
      <c r="E367" s="64"/>
      <c r="F367" s="64"/>
      <c r="I367" s="9"/>
      <c r="J367" s="9"/>
      <c r="K367" s="9"/>
      <c r="L367" s="9"/>
      <c r="M367" s="9"/>
      <c r="N367" s="9"/>
      <c r="O367" s="9"/>
      <c r="P367" s="9"/>
      <c r="Q367" s="9"/>
      <c r="R367" s="9"/>
      <c r="S367" s="9"/>
      <c r="T367" s="9"/>
    </row>
    <row r="368" spans="1:20" ht="12.75" customHeight="1">
      <c r="A368" s="97">
        <v>362</v>
      </c>
      <c r="B368" s="112"/>
      <c r="C368" s="112"/>
      <c r="E368" s="64"/>
      <c r="F368" s="64"/>
      <c r="I368" s="9"/>
      <c r="J368" s="9"/>
      <c r="K368" s="9"/>
      <c r="L368" s="9"/>
      <c r="M368" s="9"/>
      <c r="N368" s="9"/>
      <c r="O368" s="9"/>
      <c r="P368" s="9"/>
      <c r="Q368" s="9"/>
      <c r="R368" s="9"/>
      <c r="S368" s="9"/>
      <c r="T368" s="9"/>
    </row>
    <row r="369" spans="1:20" ht="12.75" customHeight="1">
      <c r="A369" s="97">
        <v>363</v>
      </c>
      <c r="B369" s="112"/>
      <c r="C369" s="112"/>
      <c r="E369" s="64"/>
      <c r="F369" s="64"/>
      <c r="I369" s="9"/>
      <c r="J369" s="9"/>
      <c r="K369" s="9"/>
      <c r="L369" s="9"/>
      <c r="M369" s="9"/>
      <c r="N369" s="9"/>
      <c r="O369" s="9"/>
      <c r="P369" s="9"/>
      <c r="Q369" s="9"/>
      <c r="R369" s="9"/>
      <c r="S369" s="9"/>
      <c r="T369" s="9"/>
    </row>
    <row r="370" spans="1:20" ht="12.75" customHeight="1">
      <c r="A370" s="97">
        <v>364</v>
      </c>
      <c r="B370" s="112"/>
      <c r="C370" s="112"/>
      <c r="E370" s="64"/>
      <c r="F370" s="64"/>
      <c r="I370" s="9"/>
      <c r="J370" s="9"/>
      <c r="K370" s="9"/>
      <c r="L370" s="9"/>
      <c r="M370" s="9"/>
      <c r="N370" s="9"/>
      <c r="O370" s="9"/>
      <c r="P370" s="9"/>
      <c r="Q370" s="9"/>
      <c r="R370" s="9"/>
      <c r="S370" s="9"/>
      <c r="T370" s="9"/>
    </row>
    <row r="371" spans="1:20" ht="12.75" customHeight="1">
      <c r="A371" s="97">
        <v>365</v>
      </c>
      <c r="B371" s="112"/>
      <c r="C371" s="112"/>
      <c r="E371" s="64"/>
      <c r="F371" s="64"/>
      <c r="I371" s="9"/>
      <c r="J371" s="9"/>
      <c r="K371" s="9"/>
      <c r="L371" s="9"/>
      <c r="M371" s="9"/>
      <c r="N371" s="9"/>
      <c r="O371" s="9"/>
      <c r="P371" s="9"/>
      <c r="Q371" s="9"/>
      <c r="R371" s="9"/>
      <c r="S371" s="9"/>
      <c r="T371" s="9"/>
    </row>
    <row r="372" spans="1:20" ht="12.75" customHeight="1">
      <c r="A372" s="97">
        <v>366</v>
      </c>
      <c r="B372" s="112"/>
      <c r="C372" s="112"/>
      <c r="E372" s="64"/>
      <c r="F372" s="64"/>
      <c r="I372" s="9"/>
      <c r="J372" s="9"/>
      <c r="K372" s="9"/>
      <c r="L372" s="9"/>
      <c r="M372" s="9"/>
      <c r="N372" s="9"/>
      <c r="O372" s="9"/>
      <c r="P372" s="9"/>
      <c r="Q372" s="9"/>
      <c r="R372" s="9"/>
      <c r="S372" s="9"/>
      <c r="T372" s="9"/>
    </row>
    <row r="373" spans="1:20" ht="12.75" customHeight="1">
      <c r="A373" s="97">
        <v>367</v>
      </c>
      <c r="B373" s="112"/>
      <c r="C373" s="112"/>
      <c r="E373" s="64"/>
      <c r="F373" s="64"/>
      <c r="I373" s="9"/>
      <c r="J373" s="9"/>
      <c r="K373" s="9"/>
      <c r="L373" s="9"/>
      <c r="M373" s="9"/>
      <c r="N373" s="9"/>
      <c r="O373" s="9"/>
      <c r="P373" s="9"/>
      <c r="Q373" s="9"/>
      <c r="R373" s="9"/>
      <c r="S373" s="9"/>
      <c r="T373" s="9"/>
    </row>
    <row r="374" spans="1:20" ht="12.75" customHeight="1">
      <c r="A374" s="97">
        <v>368</v>
      </c>
      <c r="B374" s="112"/>
      <c r="C374" s="112"/>
      <c r="E374" s="64"/>
      <c r="F374" s="64"/>
      <c r="I374" s="9"/>
      <c r="J374" s="9"/>
      <c r="K374" s="9"/>
      <c r="L374" s="9"/>
      <c r="M374" s="9"/>
      <c r="N374" s="9"/>
      <c r="O374" s="9"/>
      <c r="P374" s="9"/>
      <c r="Q374" s="9"/>
      <c r="R374" s="9"/>
      <c r="S374" s="9"/>
      <c r="T374" s="9"/>
    </row>
    <row r="375" spans="1:20" ht="12.75" customHeight="1">
      <c r="A375" s="97">
        <v>369</v>
      </c>
      <c r="B375" s="112"/>
      <c r="C375" s="112"/>
      <c r="E375" s="64"/>
      <c r="F375" s="64"/>
      <c r="I375" s="9"/>
      <c r="J375" s="9"/>
      <c r="K375" s="9"/>
      <c r="L375" s="9"/>
      <c r="M375" s="9"/>
      <c r="N375" s="9"/>
      <c r="O375" s="9"/>
      <c r="P375" s="9"/>
      <c r="Q375" s="9"/>
      <c r="R375" s="9"/>
      <c r="S375" s="9"/>
      <c r="T375" s="9"/>
    </row>
    <row r="376" spans="1:20" ht="12.75" customHeight="1">
      <c r="A376" s="97">
        <v>370</v>
      </c>
      <c r="B376" s="112"/>
      <c r="C376" s="112"/>
      <c r="E376" s="64"/>
      <c r="F376" s="64"/>
      <c r="I376" s="9"/>
      <c r="J376" s="9"/>
      <c r="K376" s="9"/>
      <c r="L376" s="9"/>
      <c r="M376" s="9"/>
      <c r="N376" s="9"/>
      <c r="O376" s="9"/>
      <c r="P376" s="9"/>
      <c r="Q376" s="9"/>
      <c r="R376" s="9"/>
      <c r="S376" s="9"/>
      <c r="T376" s="9"/>
    </row>
    <row r="377" spans="1:20" ht="12.75" customHeight="1">
      <c r="A377" s="97">
        <v>371</v>
      </c>
      <c r="B377" s="112"/>
      <c r="C377" s="112"/>
      <c r="E377" s="64"/>
      <c r="F377" s="64"/>
      <c r="I377" s="9"/>
      <c r="J377" s="9"/>
      <c r="K377" s="9"/>
      <c r="L377" s="9"/>
      <c r="M377" s="9"/>
      <c r="N377" s="9"/>
      <c r="O377" s="9"/>
      <c r="P377" s="9"/>
      <c r="Q377" s="9"/>
      <c r="R377" s="9"/>
      <c r="S377" s="9"/>
      <c r="T377" s="9"/>
    </row>
    <row r="378" spans="1:20" ht="12.75" customHeight="1">
      <c r="A378" s="97">
        <v>372</v>
      </c>
      <c r="B378" s="112"/>
      <c r="C378" s="112"/>
      <c r="E378" s="64"/>
      <c r="F378" s="64"/>
      <c r="I378" s="9"/>
      <c r="J378" s="9"/>
      <c r="K378" s="9"/>
      <c r="L378" s="9"/>
      <c r="M378" s="9"/>
      <c r="N378" s="9"/>
      <c r="O378" s="9"/>
      <c r="P378" s="9"/>
      <c r="Q378" s="9"/>
      <c r="R378" s="9"/>
      <c r="S378" s="9"/>
      <c r="T378" s="9"/>
    </row>
    <row r="379" spans="1:20" ht="12.75" customHeight="1">
      <c r="A379" s="97">
        <v>373</v>
      </c>
      <c r="B379" s="112"/>
      <c r="C379" s="112"/>
      <c r="E379" s="64"/>
      <c r="F379" s="64"/>
      <c r="I379" s="9"/>
      <c r="J379" s="9"/>
      <c r="K379" s="9"/>
      <c r="L379" s="9"/>
      <c r="M379" s="9"/>
      <c r="N379" s="9"/>
      <c r="O379" s="9"/>
      <c r="P379" s="9"/>
      <c r="Q379" s="9"/>
      <c r="R379" s="9"/>
      <c r="S379" s="9"/>
      <c r="T379" s="9"/>
    </row>
    <row r="380" spans="1:20" ht="12.75" customHeight="1">
      <c r="A380" s="97">
        <v>374</v>
      </c>
      <c r="B380" s="112"/>
      <c r="C380" s="112"/>
      <c r="E380" s="64"/>
      <c r="F380" s="64"/>
      <c r="I380" s="9"/>
      <c r="J380" s="9"/>
      <c r="K380" s="9"/>
      <c r="L380" s="9"/>
      <c r="M380" s="9"/>
      <c r="N380" s="9"/>
      <c r="O380" s="9"/>
      <c r="P380" s="9"/>
      <c r="Q380" s="9"/>
      <c r="R380" s="9"/>
      <c r="S380" s="9"/>
      <c r="T380" s="9"/>
    </row>
    <row r="381" spans="1:20" ht="12.75" customHeight="1">
      <c r="A381" s="97">
        <v>375</v>
      </c>
      <c r="B381" s="112"/>
      <c r="C381" s="112"/>
      <c r="E381" s="64"/>
      <c r="F381" s="64"/>
      <c r="I381" s="9"/>
      <c r="J381" s="9"/>
      <c r="K381" s="9"/>
      <c r="L381" s="9"/>
      <c r="M381" s="9"/>
      <c r="N381" s="9"/>
      <c r="O381" s="9"/>
      <c r="P381" s="9"/>
      <c r="Q381" s="9"/>
      <c r="R381" s="9"/>
      <c r="S381" s="9"/>
      <c r="T381" s="9"/>
    </row>
    <row r="382" spans="1:20" ht="12.75" customHeight="1">
      <c r="A382" s="97">
        <v>376</v>
      </c>
      <c r="B382" s="112"/>
      <c r="C382" s="112"/>
      <c r="E382" s="64"/>
      <c r="F382" s="64"/>
      <c r="I382" s="9"/>
      <c r="J382" s="9"/>
      <c r="K382" s="9"/>
      <c r="L382" s="9"/>
      <c r="M382" s="9"/>
      <c r="N382" s="9"/>
      <c r="O382" s="9"/>
      <c r="P382" s="9"/>
      <c r="Q382" s="9"/>
      <c r="R382" s="9"/>
      <c r="S382" s="9"/>
      <c r="T382" s="9"/>
    </row>
    <row r="383" spans="1:20" ht="12.75" customHeight="1">
      <c r="A383" s="97">
        <v>377</v>
      </c>
      <c r="B383" s="112"/>
      <c r="C383" s="112"/>
      <c r="E383" s="64"/>
      <c r="F383" s="64"/>
      <c r="I383" s="9"/>
      <c r="J383" s="9"/>
      <c r="K383" s="9"/>
      <c r="L383" s="9"/>
      <c r="M383" s="9"/>
      <c r="N383" s="9"/>
      <c r="O383" s="9"/>
      <c r="P383" s="9"/>
      <c r="Q383" s="9"/>
      <c r="R383" s="9"/>
      <c r="S383" s="9"/>
      <c r="T383" s="9"/>
    </row>
    <row r="384" spans="1:20" ht="12.75" customHeight="1">
      <c r="A384" s="97">
        <v>378</v>
      </c>
      <c r="B384" s="112"/>
      <c r="C384" s="112"/>
      <c r="E384" s="64"/>
      <c r="F384" s="64"/>
      <c r="I384" s="9"/>
      <c r="J384" s="9"/>
      <c r="K384" s="9"/>
      <c r="L384" s="9"/>
      <c r="M384" s="9"/>
      <c r="N384" s="9"/>
      <c r="O384" s="9"/>
      <c r="P384" s="9"/>
      <c r="Q384" s="9"/>
      <c r="R384" s="9"/>
      <c r="S384" s="9"/>
      <c r="T384" s="9"/>
    </row>
    <row r="385" spans="1:20" ht="12.75" customHeight="1">
      <c r="A385" s="97">
        <v>379</v>
      </c>
      <c r="B385" s="112"/>
      <c r="C385" s="112"/>
      <c r="E385" s="64"/>
      <c r="F385" s="64"/>
      <c r="I385" s="9"/>
      <c r="J385" s="9"/>
      <c r="K385" s="9"/>
      <c r="L385" s="9"/>
      <c r="M385" s="9"/>
      <c r="N385" s="9"/>
      <c r="O385" s="9"/>
      <c r="P385" s="9"/>
      <c r="Q385" s="9"/>
      <c r="R385" s="9"/>
      <c r="S385" s="9"/>
      <c r="T385" s="9"/>
    </row>
    <row r="386" spans="1:20" ht="12.75" customHeight="1">
      <c r="A386" s="97">
        <v>380</v>
      </c>
      <c r="B386" s="112"/>
      <c r="C386" s="112"/>
      <c r="E386" s="64"/>
      <c r="F386" s="64"/>
      <c r="I386" s="9"/>
      <c r="J386" s="9"/>
      <c r="K386" s="9"/>
      <c r="L386" s="9"/>
      <c r="M386" s="9"/>
      <c r="N386" s="9"/>
      <c r="O386" s="9"/>
      <c r="P386" s="9"/>
      <c r="Q386" s="9"/>
      <c r="R386" s="9"/>
      <c r="S386" s="9"/>
      <c r="T386" s="9"/>
    </row>
    <row r="387" spans="1:20" ht="12.75" customHeight="1">
      <c r="A387" s="97">
        <v>381</v>
      </c>
      <c r="B387" s="112"/>
      <c r="C387" s="112"/>
      <c r="E387" s="64"/>
      <c r="F387" s="64"/>
      <c r="I387" s="9"/>
      <c r="J387" s="9"/>
      <c r="K387" s="9"/>
      <c r="L387" s="9"/>
      <c r="M387" s="9"/>
      <c r="N387" s="9"/>
      <c r="O387" s="9"/>
      <c r="P387" s="9"/>
      <c r="Q387" s="9"/>
      <c r="R387" s="9"/>
      <c r="S387" s="9"/>
      <c r="T387" s="9"/>
    </row>
    <row r="388" spans="1:20" ht="12.75" customHeight="1">
      <c r="A388" s="97">
        <v>382</v>
      </c>
      <c r="B388" s="112"/>
      <c r="C388" s="112"/>
      <c r="E388" s="64"/>
      <c r="F388" s="64"/>
      <c r="I388" s="9"/>
      <c r="J388" s="9"/>
      <c r="K388" s="9"/>
      <c r="L388" s="9"/>
      <c r="M388" s="9"/>
      <c r="N388" s="9"/>
      <c r="O388" s="9"/>
      <c r="P388" s="9"/>
      <c r="Q388" s="9"/>
      <c r="R388" s="9"/>
      <c r="S388" s="9"/>
      <c r="T388" s="9"/>
    </row>
    <row r="389" spans="1:20" ht="12.75" customHeight="1">
      <c r="A389" s="97">
        <v>383</v>
      </c>
      <c r="B389" s="112"/>
      <c r="C389" s="112"/>
      <c r="E389" s="64"/>
      <c r="F389" s="64"/>
      <c r="I389" s="9"/>
      <c r="J389" s="9"/>
      <c r="K389" s="9"/>
      <c r="L389" s="9"/>
      <c r="M389" s="9"/>
      <c r="N389" s="9"/>
      <c r="O389" s="9"/>
      <c r="P389" s="9"/>
      <c r="Q389" s="9"/>
      <c r="R389" s="9"/>
      <c r="S389" s="9"/>
      <c r="T389" s="9"/>
    </row>
    <row r="390" spans="1:20" ht="12.75" customHeight="1">
      <c r="A390" s="97">
        <v>384</v>
      </c>
      <c r="B390" s="112"/>
      <c r="C390" s="112"/>
      <c r="E390" s="64"/>
      <c r="F390" s="64"/>
      <c r="I390" s="9"/>
      <c r="J390" s="9"/>
      <c r="K390" s="9"/>
      <c r="L390" s="9"/>
      <c r="M390" s="9"/>
      <c r="N390" s="9"/>
      <c r="O390" s="9"/>
      <c r="P390" s="9"/>
      <c r="Q390" s="9"/>
      <c r="R390" s="9"/>
      <c r="S390" s="9"/>
      <c r="T390" s="9"/>
    </row>
    <row r="391" spans="1:20" ht="12.75" customHeight="1">
      <c r="A391" s="97">
        <v>385</v>
      </c>
      <c r="B391" s="112"/>
      <c r="C391" s="112"/>
      <c r="E391" s="64"/>
      <c r="F391" s="64"/>
      <c r="I391" s="9"/>
      <c r="J391" s="9"/>
      <c r="K391" s="9"/>
      <c r="L391" s="9"/>
      <c r="M391" s="9"/>
      <c r="N391" s="9"/>
      <c r="O391" s="9"/>
      <c r="P391" s="9"/>
      <c r="Q391" s="9"/>
      <c r="R391" s="9"/>
      <c r="S391" s="9"/>
      <c r="T391" s="9"/>
    </row>
    <row r="392" spans="1:20" ht="12.75" customHeight="1">
      <c r="A392" s="97">
        <v>386</v>
      </c>
      <c r="B392" s="112"/>
      <c r="C392" s="112"/>
      <c r="E392" s="64"/>
      <c r="F392" s="64"/>
      <c r="I392" s="9"/>
      <c r="J392" s="9"/>
      <c r="K392" s="9"/>
      <c r="L392" s="9"/>
      <c r="M392" s="9"/>
      <c r="N392" s="9"/>
      <c r="O392" s="9"/>
      <c r="P392" s="9"/>
      <c r="Q392" s="9"/>
      <c r="R392" s="9"/>
      <c r="S392" s="9"/>
      <c r="T392" s="9"/>
    </row>
    <row r="393" spans="1:20" ht="12.75" customHeight="1">
      <c r="A393" s="97">
        <v>387</v>
      </c>
      <c r="B393" s="112"/>
      <c r="C393" s="112"/>
      <c r="E393" s="64"/>
      <c r="F393" s="64"/>
      <c r="I393" s="9"/>
      <c r="J393" s="9"/>
      <c r="K393" s="9"/>
      <c r="L393" s="9"/>
      <c r="M393" s="9"/>
      <c r="N393" s="9"/>
      <c r="O393" s="9"/>
      <c r="P393" s="9"/>
      <c r="Q393" s="9"/>
      <c r="R393" s="9"/>
      <c r="S393" s="9"/>
      <c r="T393" s="9"/>
    </row>
    <row r="394" spans="1:20" ht="12.75" customHeight="1">
      <c r="A394" s="97">
        <v>388</v>
      </c>
      <c r="B394" s="112"/>
      <c r="C394" s="112"/>
      <c r="E394" s="64"/>
      <c r="F394" s="64"/>
      <c r="I394" s="9"/>
      <c r="J394" s="9"/>
      <c r="K394" s="9"/>
      <c r="L394" s="9"/>
      <c r="M394" s="9"/>
      <c r="N394" s="9"/>
      <c r="O394" s="9"/>
      <c r="P394" s="9"/>
      <c r="Q394" s="9"/>
      <c r="R394" s="9"/>
      <c r="S394" s="9"/>
      <c r="T394" s="9"/>
    </row>
    <row r="395" spans="1:20" ht="12.75" customHeight="1">
      <c r="A395" s="97">
        <v>389</v>
      </c>
      <c r="B395" s="112"/>
      <c r="C395" s="112"/>
      <c r="E395" s="64"/>
      <c r="F395" s="64"/>
      <c r="I395" s="9"/>
      <c r="J395" s="9"/>
      <c r="K395" s="9"/>
      <c r="L395" s="9"/>
      <c r="M395" s="9"/>
      <c r="N395" s="9"/>
      <c r="O395" s="9"/>
      <c r="P395" s="9"/>
      <c r="Q395" s="9"/>
      <c r="R395" s="9"/>
      <c r="S395" s="9"/>
      <c r="T395" s="9"/>
    </row>
    <row r="396" spans="1:20" ht="12.75" customHeight="1">
      <c r="A396" s="97">
        <v>390</v>
      </c>
      <c r="B396" s="112"/>
      <c r="C396" s="112"/>
      <c r="E396" s="64"/>
      <c r="F396" s="64"/>
      <c r="I396" s="9"/>
      <c r="J396" s="9"/>
      <c r="K396" s="9"/>
      <c r="L396" s="9"/>
      <c r="M396" s="9"/>
      <c r="N396" s="9"/>
      <c r="O396" s="9"/>
      <c r="P396" s="9"/>
      <c r="Q396" s="9"/>
      <c r="R396" s="9"/>
      <c r="S396" s="9"/>
      <c r="T396" s="9"/>
    </row>
    <row r="397" spans="1:20" ht="12.75" customHeight="1">
      <c r="A397" s="97">
        <v>391</v>
      </c>
      <c r="B397" s="112"/>
      <c r="C397" s="112"/>
      <c r="E397" s="64"/>
      <c r="F397" s="64"/>
      <c r="I397" s="9"/>
      <c r="J397" s="9"/>
      <c r="K397" s="9"/>
      <c r="L397" s="9"/>
      <c r="M397" s="9"/>
      <c r="N397" s="9"/>
      <c r="O397" s="9"/>
      <c r="P397" s="9"/>
      <c r="Q397" s="9"/>
      <c r="R397" s="9"/>
      <c r="S397" s="9"/>
      <c r="T397" s="9"/>
    </row>
    <row r="398" spans="1:20" ht="12.75" customHeight="1">
      <c r="A398" s="97">
        <v>392</v>
      </c>
      <c r="B398" s="112"/>
      <c r="C398" s="112"/>
      <c r="E398" s="64"/>
      <c r="F398" s="64"/>
      <c r="I398" s="9"/>
      <c r="J398" s="9"/>
      <c r="K398" s="9"/>
      <c r="L398" s="9"/>
      <c r="M398" s="9"/>
      <c r="N398" s="9"/>
      <c r="O398" s="9"/>
      <c r="P398" s="9"/>
      <c r="Q398" s="9"/>
      <c r="R398" s="9"/>
      <c r="S398" s="9"/>
      <c r="T398" s="9"/>
    </row>
    <row r="399" spans="1:20" ht="12.75" customHeight="1">
      <c r="A399" s="97">
        <v>393</v>
      </c>
      <c r="B399" s="112"/>
      <c r="C399" s="112"/>
      <c r="E399" s="64"/>
      <c r="F399" s="64"/>
      <c r="I399" s="9"/>
      <c r="J399" s="9"/>
      <c r="K399" s="9"/>
      <c r="L399" s="9"/>
      <c r="M399" s="9"/>
      <c r="N399" s="9"/>
      <c r="O399" s="9"/>
      <c r="P399" s="9"/>
      <c r="Q399" s="9"/>
      <c r="R399" s="9"/>
      <c r="S399" s="9"/>
      <c r="T399" s="9"/>
    </row>
    <row r="400" spans="1:20" ht="12.75" customHeight="1">
      <c r="A400" s="97">
        <v>394</v>
      </c>
      <c r="B400" s="112"/>
      <c r="C400" s="112"/>
      <c r="E400" s="64"/>
      <c r="F400" s="64"/>
      <c r="I400" s="9"/>
      <c r="J400" s="9"/>
      <c r="K400" s="9"/>
      <c r="L400" s="9"/>
      <c r="M400" s="9"/>
      <c r="N400" s="9"/>
      <c r="O400" s="9"/>
      <c r="P400" s="9"/>
      <c r="Q400" s="9"/>
      <c r="R400" s="9"/>
      <c r="S400" s="9"/>
      <c r="T400" s="9"/>
    </row>
    <row r="401" spans="1:20" ht="12.75" customHeight="1">
      <c r="A401" s="97">
        <v>395</v>
      </c>
      <c r="B401" s="112"/>
      <c r="C401" s="112"/>
      <c r="E401" s="64"/>
      <c r="F401" s="64"/>
      <c r="I401" s="9"/>
      <c r="J401" s="9"/>
      <c r="K401" s="9"/>
      <c r="L401" s="9"/>
      <c r="M401" s="9"/>
      <c r="N401" s="9"/>
      <c r="O401" s="9"/>
      <c r="P401" s="9"/>
      <c r="Q401" s="9"/>
      <c r="R401" s="9"/>
      <c r="S401" s="9"/>
      <c r="T401" s="9"/>
    </row>
    <row r="402" spans="1:20" ht="12.75" customHeight="1">
      <c r="A402" s="97">
        <v>396</v>
      </c>
      <c r="B402" s="112"/>
      <c r="C402" s="112"/>
      <c r="E402" s="64"/>
      <c r="F402" s="64"/>
      <c r="I402" s="9"/>
      <c r="J402" s="9"/>
      <c r="K402" s="9"/>
      <c r="L402" s="9"/>
      <c r="M402" s="9"/>
      <c r="N402" s="9"/>
      <c r="O402" s="9"/>
      <c r="P402" s="9"/>
      <c r="Q402" s="9"/>
      <c r="R402" s="9"/>
      <c r="S402" s="9"/>
      <c r="T402" s="9"/>
    </row>
    <row r="403" spans="1:20" ht="12.75" customHeight="1">
      <c r="A403" s="97">
        <v>397</v>
      </c>
      <c r="B403" s="112"/>
      <c r="C403" s="112"/>
      <c r="E403" s="64"/>
      <c r="F403" s="64"/>
      <c r="I403" s="9"/>
      <c r="J403" s="9"/>
      <c r="K403" s="9"/>
      <c r="L403" s="9"/>
      <c r="M403" s="9"/>
      <c r="N403" s="9"/>
      <c r="O403" s="9"/>
      <c r="P403" s="9"/>
      <c r="Q403" s="9"/>
      <c r="R403" s="9"/>
      <c r="S403" s="9"/>
      <c r="T403" s="9"/>
    </row>
    <row r="404" spans="1:20" ht="12.75" customHeight="1">
      <c r="A404" s="97">
        <v>398</v>
      </c>
      <c r="B404" s="112"/>
      <c r="C404" s="112"/>
      <c r="E404" s="64"/>
      <c r="F404" s="64"/>
      <c r="I404" s="9"/>
      <c r="J404" s="9"/>
      <c r="K404" s="9"/>
      <c r="L404" s="9"/>
      <c r="M404" s="9"/>
      <c r="N404" s="9"/>
      <c r="O404" s="9"/>
      <c r="P404" s="9"/>
      <c r="Q404" s="9"/>
      <c r="R404" s="9"/>
      <c r="S404" s="9"/>
      <c r="T404" s="9"/>
    </row>
    <row r="405" spans="1:20" ht="12.75" customHeight="1">
      <c r="A405" s="97">
        <v>399</v>
      </c>
      <c r="B405" s="112"/>
      <c r="C405" s="112"/>
      <c r="E405" s="64"/>
      <c r="F405" s="64"/>
      <c r="I405" s="9"/>
      <c r="J405" s="9"/>
      <c r="K405" s="9"/>
      <c r="L405" s="9"/>
      <c r="M405" s="9"/>
      <c r="N405" s="9"/>
      <c r="O405" s="9"/>
      <c r="P405" s="9"/>
      <c r="Q405" s="9"/>
      <c r="R405" s="9"/>
      <c r="S405" s="9"/>
      <c r="T405" s="9"/>
    </row>
    <row r="406" spans="1:20" ht="12.75" customHeight="1">
      <c r="A406" s="97">
        <v>400</v>
      </c>
      <c r="B406" s="112"/>
      <c r="C406" s="112"/>
      <c r="E406" s="64"/>
      <c r="F406" s="64"/>
      <c r="I406" s="9"/>
      <c r="J406" s="9"/>
      <c r="K406" s="9"/>
      <c r="L406" s="9"/>
      <c r="M406" s="9"/>
      <c r="N406" s="9"/>
      <c r="O406" s="9"/>
      <c r="P406" s="9"/>
      <c r="Q406" s="9"/>
      <c r="R406" s="9"/>
      <c r="S406" s="9"/>
      <c r="T406" s="9"/>
    </row>
    <row r="407" spans="1:20" ht="12.75" customHeight="1">
      <c r="A407" s="97">
        <v>401</v>
      </c>
      <c r="B407" s="112"/>
      <c r="C407" s="112"/>
      <c r="E407" s="64"/>
      <c r="F407" s="64"/>
      <c r="I407" s="9"/>
      <c r="J407" s="9"/>
      <c r="K407" s="9"/>
      <c r="L407" s="9"/>
      <c r="M407" s="9"/>
      <c r="N407" s="9"/>
      <c r="O407" s="9"/>
      <c r="P407" s="9"/>
      <c r="Q407" s="9"/>
      <c r="R407" s="9"/>
      <c r="S407" s="9"/>
      <c r="T407" s="9"/>
    </row>
    <row r="408" spans="1:20" ht="12.75" customHeight="1">
      <c r="A408" s="97">
        <v>402</v>
      </c>
      <c r="B408" s="112"/>
      <c r="C408" s="112"/>
      <c r="E408" s="64"/>
      <c r="F408" s="64"/>
      <c r="I408" s="9"/>
      <c r="J408" s="9"/>
      <c r="K408" s="9"/>
      <c r="L408" s="9"/>
      <c r="M408" s="9"/>
      <c r="N408" s="9"/>
      <c r="O408" s="9"/>
      <c r="P408" s="9"/>
      <c r="Q408" s="9"/>
      <c r="R408" s="9"/>
      <c r="S408" s="9"/>
      <c r="T408" s="9"/>
    </row>
    <row r="409" spans="1:20" ht="12.75" customHeight="1">
      <c r="A409" s="97">
        <v>403</v>
      </c>
      <c r="B409" s="112"/>
      <c r="C409" s="112"/>
      <c r="E409" s="64"/>
      <c r="F409" s="64"/>
      <c r="I409" s="9"/>
      <c r="J409" s="9"/>
      <c r="K409" s="9"/>
      <c r="L409" s="9"/>
      <c r="M409" s="9"/>
      <c r="N409" s="9"/>
      <c r="O409" s="9"/>
      <c r="P409" s="9"/>
      <c r="Q409" s="9"/>
      <c r="R409" s="9"/>
      <c r="S409" s="9"/>
      <c r="T409" s="9"/>
    </row>
    <row r="410" spans="1:20" ht="12.75" customHeight="1">
      <c r="A410" s="97">
        <v>404</v>
      </c>
      <c r="B410" s="112"/>
      <c r="C410" s="112"/>
      <c r="E410" s="64"/>
      <c r="F410" s="64"/>
      <c r="I410" s="9"/>
      <c r="J410" s="9"/>
      <c r="K410" s="9"/>
      <c r="L410" s="9"/>
      <c r="M410" s="9"/>
      <c r="N410" s="9"/>
      <c r="O410" s="9"/>
      <c r="P410" s="9"/>
      <c r="Q410" s="9"/>
      <c r="R410" s="9"/>
      <c r="S410" s="9"/>
      <c r="T410" s="9"/>
    </row>
    <row r="411" spans="1:20" ht="12.75" customHeight="1">
      <c r="A411" s="97">
        <v>405</v>
      </c>
      <c r="B411" s="112"/>
      <c r="C411" s="112"/>
      <c r="E411" s="64"/>
      <c r="F411" s="64"/>
      <c r="I411" s="9"/>
      <c r="J411" s="9"/>
      <c r="K411" s="9"/>
      <c r="L411" s="9"/>
      <c r="M411" s="9"/>
      <c r="N411" s="9"/>
      <c r="O411" s="9"/>
      <c r="P411" s="9"/>
      <c r="Q411" s="9"/>
      <c r="R411" s="9"/>
      <c r="S411" s="9"/>
      <c r="T411" s="9"/>
    </row>
    <row r="412" spans="1:20" ht="12.75" customHeight="1">
      <c r="A412" s="97">
        <v>406</v>
      </c>
      <c r="B412" s="112"/>
      <c r="C412" s="112"/>
      <c r="E412" s="64"/>
      <c r="F412" s="64"/>
      <c r="I412" s="9"/>
      <c r="J412" s="9"/>
      <c r="K412" s="9"/>
      <c r="L412" s="9"/>
      <c r="M412" s="9"/>
      <c r="N412" s="9"/>
      <c r="O412" s="9"/>
      <c r="P412" s="9"/>
      <c r="Q412" s="9"/>
      <c r="R412" s="9"/>
      <c r="S412" s="9"/>
      <c r="T412" s="9"/>
    </row>
    <row r="413" spans="1:20" ht="12.75" customHeight="1">
      <c r="A413" s="97">
        <v>407</v>
      </c>
      <c r="B413" s="112"/>
      <c r="C413" s="112"/>
      <c r="E413" s="64"/>
      <c r="F413" s="64"/>
      <c r="I413" s="9"/>
      <c r="J413" s="9"/>
      <c r="K413" s="9"/>
      <c r="L413" s="9"/>
      <c r="M413" s="9"/>
      <c r="N413" s="9"/>
      <c r="O413" s="9"/>
      <c r="P413" s="9"/>
      <c r="Q413" s="9"/>
      <c r="R413" s="9"/>
      <c r="S413" s="9"/>
      <c r="T413" s="9"/>
    </row>
    <row r="414" spans="1:20" ht="12.75" customHeight="1">
      <c r="A414" s="97">
        <v>408</v>
      </c>
      <c r="B414" s="112"/>
      <c r="C414" s="112"/>
      <c r="E414" s="64"/>
      <c r="F414" s="64"/>
      <c r="I414" s="9"/>
      <c r="J414" s="9"/>
      <c r="K414" s="9"/>
      <c r="L414" s="9"/>
      <c r="M414" s="9"/>
      <c r="N414" s="9"/>
      <c r="O414" s="9"/>
      <c r="P414" s="9"/>
      <c r="Q414" s="9"/>
      <c r="R414" s="9"/>
      <c r="S414" s="9"/>
      <c r="T414" s="9"/>
    </row>
    <row r="415" spans="1:20" ht="12.75" customHeight="1">
      <c r="A415" s="97">
        <v>409</v>
      </c>
      <c r="B415" s="112"/>
      <c r="C415" s="112"/>
      <c r="E415" s="64"/>
      <c r="F415" s="64"/>
      <c r="I415" s="9"/>
      <c r="J415" s="9"/>
      <c r="K415" s="9"/>
      <c r="L415" s="9"/>
      <c r="M415" s="9"/>
      <c r="N415" s="9"/>
      <c r="O415" s="9"/>
      <c r="P415" s="9"/>
      <c r="Q415" s="9"/>
      <c r="R415" s="9"/>
      <c r="S415" s="9"/>
      <c r="T415" s="9"/>
    </row>
    <row r="416" spans="1:20" ht="12.75" customHeight="1">
      <c r="A416" s="97">
        <v>410</v>
      </c>
      <c r="B416" s="112"/>
      <c r="C416" s="112"/>
      <c r="E416" s="64"/>
      <c r="F416" s="64"/>
      <c r="I416" s="9"/>
      <c r="J416" s="9"/>
      <c r="K416" s="9"/>
      <c r="L416" s="9"/>
      <c r="M416" s="9"/>
      <c r="N416" s="9"/>
      <c r="O416" s="9"/>
      <c r="P416" s="9"/>
      <c r="Q416" s="9"/>
      <c r="R416" s="9"/>
      <c r="S416" s="9"/>
      <c r="T416" s="9"/>
    </row>
    <row r="417" spans="1:20" ht="12.75" customHeight="1">
      <c r="A417" s="97">
        <v>411</v>
      </c>
      <c r="B417" s="112"/>
      <c r="C417" s="112"/>
      <c r="E417" s="64"/>
      <c r="F417" s="64"/>
      <c r="I417" s="9"/>
      <c r="J417" s="9"/>
      <c r="K417" s="9"/>
      <c r="L417" s="9"/>
      <c r="M417" s="9"/>
      <c r="N417" s="9"/>
      <c r="O417" s="9"/>
      <c r="P417" s="9"/>
      <c r="Q417" s="9"/>
      <c r="R417" s="9"/>
      <c r="S417" s="9"/>
      <c r="T417" s="9"/>
    </row>
    <row r="418" spans="1:20" ht="12.75" customHeight="1">
      <c r="A418" s="97">
        <v>412</v>
      </c>
      <c r="B418" s="112"/>
      <c r="C418" s="112"/>
      <c r="E418" s="64"/>
      <c r="F418" s="64"/>
      <c r="I418" s="9"/>
      <c r="J418" s="9"/>
      <c r="K418" s="9"/>
      <c r="L418" s="9"/>
      <c r="M418" s="9"/>
      <c r="N418" s="9"/>
      <c r="O418" s="9"/>
      <c r="P418" s="9"/>
      <c r="Q418" s="9"/>
      <c r="R418" s="9"/>
      <c r="S418" s="9"/>
      <c r="T418" s="9"/>
    </row>
    <row r="419" spans="1:20" ht="12.75" customHeight="1">
      <c r="A419" s="97">
        <v>413</v>
      </c>
      <c r="B419" s="112"/>
      <c r="C419" s="112"/>
      <c r="E419" s="64"/>
      <c r="F419" s="64"/>
      <c r="I419" s="9"/>
      <c r="J419" s="9"/>
      <c r="K419" s="9"/>
      <c r="L419" s="9"/>
      <c r="M419" s="9"/>
      <c r="N419" s="9"/>
      <c r="O419" s="9"/>
      <c r="P419" s="9"/>
      <c r="Q419" s="9"/>
      <c r="R419" s="9"/>
      <c r="S419" s="9"/>
      <c r="T419" s="9"/>
    </row>
    <row r="420" spans="1:20" ht="12.75" customHeight="1">
      <c r="A420" s="97">
        <v>414</v>
      </c>
      <c r="B420" s="112"/>
      <c r="C420" s="112"/>
      <c r="E420" s="64"/>
      <c r="F420" s="64"/>
      <c r="I420" s="9"/>
      <c r="J420" s="9"/>
      <c r="K420" s="9"/>
      <c r="L420" s="9"/>
      <c r="M420" s="9"/>
      <c r="N420" s="9"/>
      <c r="O420" s="9"/>
      <c r="P420" s="9"/>
      <c r="Q420" s="9"/>
      <c r="R420" s="9"/>
      <c r="S420" s="9"/>
      <c r="T420" s="9"/>
    </row>
    <row r="421" spans="1:20" ht="12.75" customHeight="1">
      <c r="A421" s="97">
        <v>415</v>
      </c>
      <c r="B421" s="112"/>
      <c r="C421" s="112"/>
      <c r="E421" s="64"/>
      <c r="F421" s="64"/>
      <c r="I421" s="9"/>
      <c r="J421" s="9"/>
      <c r="K421" s="9"/>
      <c r="L421" s="9"/>
      <c r="M421" s="9"/>
      <c r="N421" s="9"/>
      <c r="O421" s="9"/>
      <c r="P421" s="9"/>
      <c r="Q421" s="9"/>
      <c r="R421" s="9"/>
      <c r="S421" s="9"/>
      <c r="T421" s="9"/>
    </row>
    <row r="422" spans="1:20" ht="12.75" customHeight="1">
      <c r="A422" s="97">
        <v>416</v>
      </c>
      <c r="B422" s="112"/>
      <c r="C422" s="112"/>
      <c r="E422" s="64"/>
      <c r="F422" s="64"/>
      <c r="I422" s="9"/>
      <c r="J422" s="9"/>
      <c r="K422" s="9"/>
      <c r="L422" s="9"/>
      <c r="M422" s="9"/>
      <c r="N422" s="9"/>
      <c r="O422" s="9"/>
      <c r="P422" s="9"/>
      <c r="Q422" s="9"/>
      <c r="R422" s="9"/>
      <c r="S422" s="9"/>
      <c r="T422" s="9"/>
    </row>
    <row r="423" spans="1:20" ht="12.75" customHeight="1">
      <c r="A423" s="97">
        <v>417</v>
      </c>
      <c r="B423" s="112"/>
      <c r="C423" s="112"/>
      <c r="E423" s="64"/>
      <c r="F423" s="64"/>
      <c r="I423" s="9"/>
      <c r="J423" s="9"/>
      <c r="K423" s="9"/>
      <c r="L423" s="9"/>
      <c r="M423" s="9"/>
      <c r="N423" s="9"/>
      <c r="O423" s="9"/>
      <c r="P423" s="9"/>
      <c r="Q423" s="9"/>
      <c r="R423" s="9"/>
      <c r="S423" s="9"/>
      <c r="T423" s="9"/>
    </row>
    <row r="424" spans="1:20" ht="12.75" customHeight="1">
      <c r="A424" s="97">
        <v>418</v>
      </c>
      <c r="B424" s="112"/>
      <c r="C424" s="112"/>
      <c r="E424" s="64"/>
      <c r="F424" s="64"/>
      <c r="I424" s="9"/>
      <c r="J424" s="9"/>
      <c r="K424" s="9"/>
      <c r="L424" s="9"/>
      <c r="M424" s="9"/>
      <c r="N424" s="9"/>
      <c r="O424" s="9"/>
      <c r="P424" s="9"/>
      <c r="Q424" s="9"/>
      <c r="R424" s="9"/>
      <c r="S424" s="9"/>
      <c r="T424" s="9"/>
    </row>
    <row r="425" spans="1:20" ht="12.75" customHeight="1">
      <c r="A425" s="97">
        <v>419</v>
      </c>
      <c r="B425" s="112"/>
      <c r="C425" s="112"/>
      <c r="E425" s="64"/>
      <c r="F425" s="64"/>
      <c r="I425" s="9"/>
      <c r="J425" s="9"/>
      <c r="K425" s="9"/>
      <c r="L425" s="9"/>
      <c r="M425" s="9"/>
      <c r="N425" s="9"/>
      <c r="O425" s="9"/>
      <c r="P425" s="9"/>
      <c r="Q425" s="9"/>
      <c r="R425" s="9"/>
      <c r="S425" s="9"/>
      <c r="T425" s="9"/>
    </row>
    <row r="426" spans="1:20" ht="12.75" customHeight="1">
      <c r="A426" s="97">
        <v>420</v>
      </c>
      <c r="B426" s="112"/>
      <c r="C426" s="112"/>
      <c r="E426" s="64"/>
      <c r="F426" s="64"/>
      <c r="I426" s="9"/>
      <c r="J426" s="9"/>
      <c r="K426" s="9"/>
      <c r="L426" s="9"/>
      <c r="M426" s="9"/>
      <c r="N426" s="9"/>
      <c r="O426" s="9"/>
      <c r="P426" s="9"/>
      <c r="Q426" s="9"/>
      <c r="R426" s="9"/>
      <c r="S426" s="9"/>
      <c r="T426" s="9"/>
    </row>
    <row r="427" spans="1:20" ht="12.75" customHeight="1">
      <c r="A427" s="97">
        <v>421</v>
      </c>
      <c r="B427" s="112"/>
      <c r="C427" s="112"/>
      <c r="E427" s="64"/>
      <c r="F427" s="64"/>
      <c r="I427" s="9"/>
      <c r="J427" s="9"/>
      <c r="K427" s="9"/>
      <c r="L427" s="9"/>
      <c r="M427" s="9"/>
      <c r="N427" s="9"/>
      <c r="O427" s="9"/>
      <c r="P427" s="9"/>
      <c r="Q427" s="9"/>
      <c r="R427" s="9"/>
      <c r="S427" s="9"/>
      <c r="T427" s="9"/>
    </row>
    <row r="428" spans="1:20" ht="12.75" customHeight="1">
      <c r="A428" s="97">
        <v>422</v>
      </c>
      <c r="B428" s="112"/>
      <c r="C428" s="112"/>
      <c r="E428" s="64"/>
      <c r="F428" s="64"/>
      <c r="I428" s="9"/>
      <c r="J428" s="9"/>
      <c r="K428" s="9"/>
      <c r="L428" s="9"/>
      <c r="M428" s="9"/>
      <c r="N428" s="9"/>
      <c r="O428" s="9"/>
      <c r="P428" s="9"/>
      <c r="Q428" s="9"/>
      <c r="R428" s="9"/>
      <c r="S428" s="9"/>
      <c r="T428" s="9"/>
    </row>
    <row r="429" spans="1:20" ht="12.75" customHeight="1">
      <c r="A429" s="97">
        <v>423</v>
      </c>
      <c r="B429" s="112"/>
      <c r="C429" s="112"/>
      <c r="E429" s="64"/>
      <c r="F429" s="64"/>
      <c r="I429" s="9"/>
      <c r="J429" s="9"/>
      <c r="K429" s="9"/>
      <c r="L429" s="9"/>
      <c r="M429" s="9"/>
      <c r="N429" s="9"/>
      <c r="O429" s="9"/>
      <c r="P429" s="9"/>
      <c r="Q429" s="9"/>
      <c r="R429" s="9"/>
      <c r="S429" s="9"/>
      <c r="T429" s="9"/>
    </row>
    <row r="430" spans="1:20" ht="12.75" customHeight="1">
      <c r="A430" s="97">
        <v>424</v>
      </c>
      <c r="B430" s="112"/>
      <c r="C430" s="112"/>
      <c r="E430" s="64"/>
      <c r="F430" s="64"/>
      <c r="I430" s="9"/>
      <c r="J430" s="9"/>
      <c r="K430" s="9"/>
      <c r="L430" s="9"/>
      <c r="M430" s="9"/>
      <c r="N430" s="9"/>
      <c r="O430" s="9"/>
      <c r="P430" s="9"/>
      <c r="Q430" s="9"/>
      <c r="R430" s="9"/>
      <c r="S430" s="9"/>
      <c r="T430" s="9"/>
    </row>
    <row r="431" spans="1:20" ht="12.75" customHeight="1">
      <c r="A431" s="97">
        <v>425</v>
      </c>
      <c r="B431" s="112"/>
      <c r="C431" s="112"/>
      <c r="E431" s="64"/>
      <c r="F431" s="64"/>
      <c r="I431" s="9"/>
      <c r="J431" s="9"/>
      <c r="K431" s="9"/>
      <c r="L431" s="9"/>
      <c r="M431" s="9"/>
      <c r="N431" s="9"/>
      <c r="O431" s="9"/>
      <c r="P431" s="9"/>
      <c r="Q431" s="9"/>
      <c r="R431" s="9"/>
      <c r="S431" s="9"/>
      <c r="T431" s="9"/>
    </row>
    <row r="432" spans="1:20" ht="12.75" customHeight="1">
      <c r="A432" s="97">
        <v>426</v>
      </c>
      <c r="B432" s="112"/>
      <c r="C432" s="112"/>
      <c r="E432" s="64"/>
      <c r="F432" s="64"/>
      <c r="I432" s="9"/>
      <c r="J432" s="9"/>
      <c r="K432" s="9"/>
      <c r="L432" s="9"/>
      <c r="M432" s="9"/>
      <c r="N432" s="9"/>
      <c r="O432" s="9"/>
      <c r="P432" s="9"/>
      <c r="Q432" s="9"/>
      <c r="R432" s="9"/>
      <c r="S432" s="9"/>
      <c r="T432" s="9"/>
    </row>
    <row r="433" spans="1:20" ht="12.75" customHeight="1">
      <c r="A433" s="97">
        <v>427</v>
      </c>
      <c r="B433" s="112"/>
      <c r="C433" s="112"/>
      <c r="E433" s="64"/>
      <c r="F433" s="64"/>
      <c r="I433" s="9"/>
      <c r="J433" s="9"/>
      <c r="K433" s="9"/>
      <c r="L433" s="9"/>
      <c r="M433" s="9"/>
      <c r="N433" s="9"/>
      <c r="O433" s="9"/>
      <c r="P433" s="9"/>
      <c r="Q433" s="9"/>
      <c r="R433" s="9"/>
      <c r="S433" s="9"/>
      <c r="T433" s="9"/>
    </row>
    <row r="434" spans="1:20" ht="12.75" customHeight="1">
      <c r="A434" s="97">
        <v>428</v>
      </c>
      <c r="B434" s="112"/>
      <c r="C434" s="112"/>
      <c r="E434" s="64"/>
      <c r="F434" s="64"/>
      <c r="I434" s="9"/>
      <c r="J434" s="9"/>
      <c r="K434" s="9"/>
      <c r="L434" s="9"/>
      <c r="M434" s="9"/>
      <c r="N434" s="9"/>
      <c r="O434" s="9"/>
      <c r="P434" s="9"/>
      <c r="Q434" s="9"/>
      <c r="R434" s="9"/>
      <c r="S434" s="9"/>
      <c r="T434" s="9"/>
    </row>
    <row r="435" spans="1:20" ht="12.75" customHeight="1">
      <c r="A435" s="97">
        <v>429</v>
      </c>
      <c r="B435" s="112"/>
      <c r="C435" s="112"/>
      <c r="E435" s="64"/>
      <c r="F435" s="64"/>
      <c r="I435" s="9"/>
      <c r="J435" s="9"/>
      <c r="K435" s="9"/>
      <c r="L435" s="9"/>
      <c r="M435" s="9"/>
      <c r="N435" s="9"/>
      <c r="O435" s="9"/>
      <c r="P435" s="9"/>
      <c r="Q435" s="9"/>
      <c r="R435" s="9"/>
      <c r="S435" s="9"/>
      <c r="T435" s="9"/>
    </row>
    <row r="436" spans="1:20" ht="12.75" customHeight="1">
      <c r="A436" s="97">
        <v>430</v>
      </c>
      <c r="B436" s="112"/>
      <c r="C436" s="112"/>
      <c r="E436" s="64"/>
      <c r="F436" s="64"/>
      <c r="I436" s="9"/>
      <c r="J436" s="9"/>
      <c r="K436" s="9"/>
      <c r="L436" s="9"/>
      <c r="M436" s="9"/>
      <c r="N436" s="9"/>
      <c r="O436" s="9"/>
      <c r="P436" s="9"/>
      <c r="Q436" s="9"/>
      <c r="R436" s="9"/>
      <c r="S436" s="9"/>
      <c r="T436" s="9"/>
    </row>
    <row r="437" spans="1:20" ht="12.75" customHeight="1">
      <c r="A437" s="97">
        <v>431</v>
      </c>
      <c r="B437" s="112"/>
      <c r="C437" s="112"/>
      <c r="E437" s="64"/>
      <c r="F437" s="64"/>
      <c r="I437" s="9"/>
      <c r="J437" s="9"/>
      <c r="K437" s="9"/>
      <c r="L437" s="9"/>
      <c r="M437" s="9"/>
      <c r="N437" s="9"/>
      <c r="O437" s="9"/>
      <c r="P437" s="9"/>
      <c r="Q437" s="9"/>
      <c r="R437" s="9"/>
      <c r="S437" s="9"/>
      <c r="T437" s="9"/>
    </row>
    <row r="438" spans="1:20" ht="12.75" customHeight="1">
      <c r="A438" s="97">
        <v>432</v>
      </c>
      <c r="B438" s="112"/>
      <c r="C438" s="112"/>
      <c r="E438" s="64"/>
      <c r="F438" s="64"/>
      <c r="I438" s="9"/>
      <c r="J438" s="9"/>
      <c r="K438" s="9"/>
      <c r="L438" s="9"/>
      <c r="M438" s="9"/>
      <c r="N438" s="9"/>
      <c r="O438" s="9"/>
      <c r="P438" s="9"/>
      <c r="Q438" s="9"/>
      <c r="R438" s="9"/>
      <c r="S438" s="9"/>
      <c r="T438" s="9"/>
    </row>
    <row r="439" spans="1:20" ht="12.75" customHeight="1">
      <c r="A439" s="97">
        <v>433</v>
      </c>
      <c r="B439" s="112"/>
      <c r="C439" s="112"/>
      <c r="E439" s="64"/>
      <c r="F439" s="64"/>
      <c r="I439" s="9"/>
      <c r="J439" s="9"/>
      <c r="K439" s="9"/>
      <c r="L439" s="9"/>
      <c r="M439" s="9"/>
      <c r="N439" s="9"/>
      <c r="O439" s="9"/>
      <c r="P439" s="9"/>
      <c r="Q439" s="9"/>
      <c r="R439" s="9"/>
      <c r="S439" s="9"/>
      <c r="T439" s="9"/>
    </row>
    <row r="440" spans="1:20" ht="12.75" customHeight="1">
      <c r="A440" s="97">
        <v>434</v>
      </c>
      <c r="B440" s="112"/>
      <c r="C440" s="112"/>
      <c r="E440" s="64"/>
      <c r="F440" s="64"/>
      <c r="I440" s="9"/>
      <c r="J440" s="9"/>
      <c r="K440" s="9"/>
      <c r="L440" s="9"/>
      <c r="M440" s="9"/>
      <c r="N440" s="9"/>
      <c r="O440" s="9"/>
      <c r="P440" s="9"/>
      <c r="Q440" s="9"/>
      <c r="R440" s="9"/>
      <c r="S440" s="9"/>
      <c r="T440" s="9"/>
    </row>
    <row r="441" spans="1:20" ht="12.75" customHeight="1">
      <c r="A441" s="97">
        <v>435</v>
      </c>
      <c r="B441" s="112"/>
      <c r="C441" s="112"/>
      <c r="E441" s="64"/>
      <c r="F441" s="64"/>
      <c r="I441" s="9"/>
      <c r="J441" s="9"/>
      <c r="K441" s="9"/>
      <c r="L441" s="9"/>
      <c r="M441" s="9"/>
      <c r="N441" s="9"/>
      <c r="O441" s="9"/>
      <c r="P441" s="9"/>
      <c r="Q441" s="9"/>
      <c r="R441" s="9"/>
      <c r="S441" s="9"/>
      <c r="T441" s="9"/>
    </row>
    <row r="442" spans="1:20" ht="12.75" customHeight="1">
      <c r="A442" s="97">
        <v>436</v>
      </c>
      <c r="B442" s="112"/>
      <c r="C442" s="112"/>
      <c r="E442" s="64"/>
      <c r="F442" s="64"/>
      <c r="I442" s="9"/>
      <c r="J442" s="9"/>
      <c r="K442" s="9"/>
      <c r="L442" s="9"/>
      <c r="M442" s="9"/>
      <c r="N442" s="9"/>
      <c r="O442" s="9"/>
      <c r="P442" s="9"/>
      <c r="Q442" s="9"/>
      <c r="R442" s="9"/>
      <c r="S442" s="9"/>
      <c r="T442" s="9"/>
    </row>
    <row r="443" spans="1:20" ht="12.75" customHeight="1">
      <c r="A443" s="97">
        <v>437</v>
      </c>
      <c r="B443" s="112"/>
      <c r="C443" s="112"/>
      <c r="E443" s="64"/>
      <c r="F443" s="64"/>
      <c r="I443" s="9"/>
      <c r="J443" s="9"/>
      <c r="K443" s="9"/>
      <c r="L443" s="9"/>
      <c r="M443" s="9"/>
      <c r="N443" s="9"/>
      <c r="O443" s="9"/>
      <c r="P443" s="9"/>
      <c r="Q443" s="9"/>
      <c r="R443" s="9"/>
      <c r="S443" s="9"/>
      <c r="T443" s="9"/>
    </row>
    <row r="444" spans="1:20" ht="12.75" customHeight="1">
      <c r="A444" s="97">
        <v>438</v>
      </c>
      <c r="B444" s="112"/>
      <c r="C444" s="112"/>
      <c r="E444" s="64"/>
      <c r="F444" s="64"/>
      <c r="I444" s="9"/>
      <c r="J444" s="9"/>
      <c r="K444" s="9"/>
      <c r="L444" s="9"/>
      <c r="M444" s="9"/>
      <c r="N444" s="9"/>
      <c r="O444" s="9"/>
      <c r="P444" s="9"/>
      <c r="Q444" s="9"/>
      <c r="R444" s="9"/>
      <c r="S444" s="9"/>
      <c r="T444" s="9"/>
    </row>
    <row r="445" spans="1:20" ht="12.75" customHeight="1">
      <c r="A445" s="97">
        <v>439</v>
      </c>
      <c r="B445" s="112"/>
      <c r="C445" s="112"/>
      <c r="E445" s="64"/>
      <c r="F445" s="64"/>
      <c r="I445" s="9"/>
      <c r="J445" s="9"/>
      <c r="K445" s="9"/>
      <c r="L445" s="9"/>
      <c r="M445" s="9"/>
      <c r="N445" s="9"/>
      <c r="O445" s="9"/>
      <c r="P445" s="9"/>
      <c r="Q445" s="9"/>
      <c r="R445" s="9"/>
      <c r="S445" s="9"/>
      <c r="T445" s="9"/>
    </row>
    <row r="446" spans="1:20" ht="12.75" customHeight="1">
      <c r="A446" s="97">
        <v>440</v>
      </c>
      <c r="B446" s="112"/>
      <c r="C446" s="112"/>
      <c r="E446" s="64"/>
      <c r="F446" s="64"/>
      <c r="I446" s="9"/>
      <c r="J446" s="9"/>
      <c r="K446" s="9"/>
      <c r="L446" s="9"/>
      <c r="M446" s="9"/>
      <c r="N446" s="9"/>
      <c r="O446" s="9"/>
      <c r="P446" s="9"/>
      <c r="Q446" s="9"/>
      <c r="R446" s="9"/>
      <c r="S446" s="9"/>
      <c r="T446" s="9"/>
    </row>
    <row r="447" spans="1:20" ht="12.75" customHeight="1">
      <c r="A447" s="97">
        <v>441</v>
      </c>
      <c r="B447" s="112"/>
      <c r="C447" s="112"/>
      <c r="E447" s="64"/>
      <c r="F447" s="64"/>
      <c r="I447" s="9"/>
      <c r="J447" s="9"/>
      <c r="K447" s="9"/>
      <c r="L447" s="9"/>
      <c r="M447" s="9"/>
      <c r="N447" s="9"/>
      <c r="O447" s="9"/>
      <c r="P447" s="9"/>
      <c r="Q447" s="9"/>
      <c r="R447" s="9"/>
      <c r="S447" s="9"/>
      <c r="T447" s="9"/>
    </row>
    <row r="448" spans="1:20" ht="12.75" customHeight="1">
      <c r="A448" s="97">
        <v>442</v>
      </c>
      <c r="B448" s="112"/>
      <c r="C448" s="112"/>
      <c r="E448" s="64"/>
      <c r="F448" s="64"/>
      <c r="I448" s="9"/>
      <c r="J448" s="9"/>
      <c r="K448" s="9"/>
      <c r="L448" s="9"/>
      <c r="M448" s="9"/>
      <c r="N448" s="9"/>
      <c r="O448" s="9"/>
      <c r="P448" s="9"/>
      <c r="Q448" s="9"/>
      <c r="R448" s="9"/>
      <c r="S448" s="9"/>
      <c r="T448" s="9"/>
    </row>
    <row r="449" spans="1:20" ht="12.75" customHeight="1">
      <c r="A449" s="97">
        <v>443</v>
      </c>
      <c r="B449" s="112"/>
      <c r="C449" s="112"/>
      <c r="E449" s="64"/>
      <c r="F449" s="64"/>
      <c r="I449" s="9"/>
      <c r="J449" s="9"/>
      <c r="K449" s="9"/>
      <c r="L449" s="9"/>
      <c r="M449" s="9"/>
      <c r="N449" s="9"/>
      <c r="O449" s="9"/>
      <c r="P449" s="9"/>
      <c r="Q449" s="9"/>
      <c r="R449" s="9"/>
      <c r="S449" s="9"/>
      <c r="T449" s="9"/>
    </row>
    <row r="450" spans="1:20" ht="12.75" customHeight="1">
      <c r="A450" s="97">
        <v>444</v>
      </c>
      <c r="B450" s="112"/>
      <c r="C450" s="112"/>
      <c r="E450" s="64"/>
      <c r="F450" s="64"/>
      <c r="I450" s="9"/>
      <c r="J450" s="9"/>
      <c r="K450" s="9"/>
      <c r="L450" s="9"/>
      <c r="M450" s="9"/>
      <c r="N450" s="9"/>
      <c r="O450" s="9"/>
      <c r="P450" s="9"/>
      <c r="Q450" s="9"/>
      <c r="R450" s="9"/>
      <c r="S450" s="9"/>
      <c r="T450" s="9"/>
    </row>
    <row r="451" spans="1:20" ht="12.75" customHeight="1">
      <c r="A451" s="97">
        <v>445</v>
      </c>
      <c r="B451" s="112"/>
      <c r="C451" s="112"/>
      <c r="E451" s="64"/>
      <c r="F451" s="64"/>
      <c r="I451" s="9"/>
      <c r="J451" s="9"/>
      <c r="K451" s="9"/>
      <c r="L451" s="9"/>
      <c r="M451" s="9"/>
      <c r="N451" s="9"/>
      <c r="O451" s="9"/>
      <c r="P451" s="9"/>
      <c r="Q451" s="9"/>
      <c r="R451" s="9"/>
      <c r="S451" s="9"/>
      <c r="T451" s="9"/>
    </row>
    <row r="452" spans="1:20" ht="12.75" customHeight="1">
      <c r="A452" s="97">
        <v>446</v>
      </c>
      <c r="B452" s="112"/>
      <c r="C452" s="112"/>
      <c r="E452" s="64"/>
      <c r="F452" s="64"/>
      <c r="I452" s="9"/>
      <c r="J452" s="9"/>
      <c r="K452" s="9"/>
      <c r="L452" s="9"/>
      <c r="M452" s="9"/>
      <c r="N452" s="9"/>
      <c r="O452" s="9"/>
      <c r="P452" s="9"/>
      <c r="Q452" s="9"/>
      <c r="R452" s="9"/>
      <c r="S452" s="9"/>
      <c r="T452" s="9"/>
    </row>
    <row r="453" spans="1:20" ht="12.75" customHeight="1">
      <c r="A453" s="97">
        <v>447</v>
      </c>
      <c r="B453" s="112"/>
      <c r="C453" s="112"/>
      <c r="E453" s="64"/>
      <c r="F453" s="64"/>
      <c r="I453" s="9"/>
      <c r="J453" s="9"/>
      <c r="K453" s="9"/>
      <c r="L453" s="9"/>
      <c r="M453" s="9"/>
      <c r="N453" s="9"/>
      <c r="O453" s="9"/>
      <c r="P453" s="9"/>
      <c r="Q453" s="9"/>
      <c r="R453" s="9"/>
      <c r="S453" s="9"/>
      <c r="T453" s="9"/>
    </row>
    <row r="454" spans="1:20" ht="12.75" customHeight="1">
      <c r="A454" s="97">
        <v>448</v>
      </c>
      <c r="B454" s="112"/>
      <c r="C454" s="112"/>
      <c r="E454" s="64"/>
      <c r="F454" s="64"/>
      <c r="I454" s="9"/>
      <c r="J454" s="9"/>
      <c r="K454" s="9"/>
      <c r="L454" s="9"/>
      <c r="M454" s="9"/>
      <c r="N454" s="9"/>
      <c r="O454" s="9"/>
      <c r="P454" s="9"/>
      <c r="Q454" s="9"/>
      <c r="R454" s="9"/>
      <c r="S454" s="9"/>
      <c r="T454" s="9"/>
    </row>
    <row r="455" spans="1:20" ht="12.75" customHeight="1">
      <c r="A455" s="97">
        <v>449</v>
      </c>
      <c r="B455" s="112"/>
      <c r="C455" s="112"/>
      <c r="E455" s="64"/>
      <c r="F455" s="64"/>
      <c r="I455" s="9"/>
      <c r="J455" s="9"/>
      <c r="K455" s="9"/>
      <c r="L455" s="9"/>
      <c r="M455" s="9"/>
      <c r="N455" s="9"/>
      <c r="O455" s="9"/>
      <c r="P455" s="9"/>
      <c r="Q455" s="9"/>
      <c r="R455" s="9"/>
      <c r="S455" s="9"/>
      <c r="T455" s="9"/>
    </row>
    <row r="456" spans="1:20" ht="12.75" customHeight="1">
      <c r="A456" s="97">
        <v>450</v>
      </c>
      <c r="B456" s="112"/>
      <c r="C456" s="112"/>
      <c r="E456" s="64"/>
      <c r="F456" s="64"/>
      <c r="I456" s="9"/>
      <c r="J456" s="9"/>
      <c r="K456" s="9"/>
      <c r="L456" s="9"/>
      <c r="M456" s="9"/>
      <c r="N456" s="9"/>
      <c r="O456" s="9"/>
      <c r="P456" s="9"/>
      <c r="Q456" s="9"/>
      <c r="R456" s="9"/>
      <c r="S456" s="9"/>
      <c r="T456" s="9"/>
    </row>
    <row r="457" spans="1:20" ht="12.75" customHeight="1">
      <c r="A457" s="97">
        <v>451</v>
      </c>
      <c r="B457" s="112"/>
      <c r="C457" s="112"/>
      <c r="E457" s="64"/>
      <c r="F457" s="64"/>
      <c r="I457" s="9"/>
      <c r="J457" s="9"/>
      <c r="K457" s="9"/>
      <c r="L457" s="9"/>
      <c r="M457" s="9"/>
      <c r="N457" s="9"/>
      <c r="O457" s="9"/>
      <c r="P457" s="9"/>
      <c r="Q457" s="9"/>
      <c r="R457" s="9"/>
      <c r="S457" s="9"/>
      <c r="T457" s="9"/>
    </row>
    <row r="458" spans="1:20" ht="12.75" customHeight="1">
      <c r="A458" s="97">
        <v>452</v>
      </c>
      <c r="B458" s="112"/>
      <c r="C458" s="112"/>
      <c r="E458" s="64"/>
      <c r="F458" s="64"/>
      <c r="I458" s="9"/>
      <c r="J458" s="9"/>
      <c r="K458" s="9"/>
      <c r="L458" s="9"/>
      <c r="M458" s="9"/>
      <c r="N458" s="9"/>
      <c r="O458" s="9"/>
      <c r="P458" s="9"/>
      <c r="Q458" s="9"/>
      <c r="R458" s="9"/>
      <c r="S458" s="9"/>
      <c r="T458" s="9"/>
    </row>
    <row r="459" spans="1:20" ht="12.75" customHeight="1">
      <c r="A459" s="97">
        <v>453</v>
      </c>
      <c r="B459" s="112"/>
      <c r="C459" s="112"/>
      <c r="E459" s="64"/>
      <c r="F459" s="64"/>
      <c r="I459" s="9"/>
      <c r="J459" s="9"/>
      <c r="K459" s="9"/>
      <c r="L459" s="9"/>
      <c r="M459" s="9"/>
      <c r="N459" s="9"/>
      <c r="O459" s="9"/>
      <c r="P459" s="9"/>
      <c r="Q459" s="9"/>
      <c r="R459" s="9"/>
      <c r="S459" s="9"/>
      <c r="T459" s="9"/>
    </row>
    <row r="460" spans="1:20" ht="12.75" customHeight="1">
      <c r="A460" s="97">
        <v>454</v>
      </c>
      <c r="B460" s="112"/>
      <c r="C460" s="112"/>
      <c r="E460" s="64"/>
      <c r="F460" s="64"/>
      <c r="I460" s="9"/>
      <c r="J460" s="9"/>
      <c r="K460" s="9"/>
      <c r="L460" s="9"/>
      <c r="M460" s="9"/>
      <c r="N460" s="9"/>
      <c r="O460" s="9"/>
      <c r="P460" s="9"/>
      <c r="Q460" s="9"/>
      <c r="R460" s="9"/>
      <c r="S460" s="9"/>
      <c r="T460" s="9"/>
    </row>
    <row r="461" spans="1:20" ht="12.75" customHeight="1">
      <c r="A461" s="97">
        <v>455</v>
      </c>
      <c r="B461" s="112"/>
      <c r="C461" s="112"/>
      <c r="E461" s="64"/>
      <c r="F461" s="64"/>
      <c r="I461" s="9"/>
      <c r="J461" s="9"/>
      <c r="K461" s="9"/>
      <c r="L461" s="9"/>
      <c r="M461" s="9"/>
      <c r="N461" s="9"/>
      <c r="O461" s="9"/>
      <c r="P461" s="9"/>
      <c r="Q461" s="9"/>
      <c r="R461" s="9"/>
      <c r="S461" s="9"/>
      <c r="T461" s="9"/>
    </row>
    <row r="462" spans="1:20" ht="12.75" customHeight="1">
      <c r="A462" s="97">
        <v>456</v>
      </c>
      <c r="B462" s="112"/>
      <c r="C462" s="112"/>
      <c r="E462" s="64"/>
      <c r="F462" s="64"/>
      <c r="I462" s="9"/>
      <c r="J462" s="9"/>
      <c r="K462" s="9"/>
      <c r="L462" s="9"/>
      <c r="M462" s="9"/>
      <c r="N462" s="9"/>
      <c r="O462" s="9"/>
      <c r="P462" s="9"/>
      <c r="Q462" s="9"/>
      <c r="R462" s="9"/>
      <c r="S462" s="9"/>
      <c r="T462" s="9"/>
    </row>
    <row r="463" spans="1:20" ht="12.75" customHeight="1">
      <c r="A463" s="97">
        <v>457</v>
      </c>
      <c r="B463" s="112"/>
      <c r="C463" s="112"/>
      <c r="E463" s="64"/>
      <c r="F463" s="64"/>
      <c r="I463" s="9"/>
      <c r="J463" s="9"/>
      <c r="K463" s="9"/>
      <c r="L463" s="9"/>
      <c r="M463" s="9"/>
      <c r="N463" s="9"/>
      <c r="O463" s="9"/>
      <c r="P463" s="9"/>
      <c r="Q463" s="9"/>
      <c r="R463" s="9"/>
      <c r="S463" s="9"/>
      <c r="T463" s="9"/>
    </row>
    <row r="464" spans="1:20" ht="12.75" customHeight="1">
      <c r="A464" s="97">
        <v>458</v>
      </c>
      <c r="B464" s="112"/>
      <c r="C464" s="112"/>
      <c r="E464" s="64"/>
      <c r="F464" s="64"/>
      <c r="I464" s="9"/>
      <c r="J464" s="9"/>
      <c r="K464" s="9"/>
      <c r="L464" s="9"/>
      <c r="M464" s="9"/>
      <c r="N464" s="9"/>
      <c r="O464" s="9"/>
      <c r="P464" s="9"/>
      <c r="Q464" s="9"/>
      <c r="R464" s="9"/>
      <c r="S464" s="9"/>
      <c r="T464" s="9"/>
    </row>
    <row r="465" spans="1:20" ht="12.75" customHeight="1">
      <c r="A465" s="97">
        <v>459</v>
      </c>
      <c r="B465" s="112"/>
      <c r="C465" s="112"/>
      <c r="E465" s="64"/>
      <c r="F465" s="64"/>
      <c r="I465" s="9"/>
      <c r="J465" s="9"/>
      <c r="K465" s="9"/>
      <c r="L465" s="9"/>
      <c r="M465" s="9"/>
      <c r="N465" s="9"/>
      <c r="O465" s="9"/>
      <c r="P465" s="9"/>
      <c r="Q465" s="9"/>
      <c r="R465" s="9"/>
      <c r="S465" s="9"/>
      <c r="T465" s="9"/>
    </row>
    <row r="466" spans="1:20" ht="12.75" customHeight="1">
      <c r="A466" s="97">
        <v>460</v>
      </c>
      <c r="B466" s="112"/>
      <c r="C466" s="112"/>
      <c r="E466" s="64"/>
      <c r="F466" s="64"/>
      <c r="I466" s="9"/>
      <c r="J466" s="9"/>
      <c r="K466" s="9"/>
      <c r="L466" s="9"/>
      <c r="M466" s="9"/>
      <c r="N466" s="9"/>
      <c r="O466" s="9"/>
      <c r="P466" s="9"/>
      <c r="Q466" s="9"/>
      <c r="R466" s="9"/>
      <c r="S466" s="9"/>
      <c r="T466" s="9"/>
    </row>
    <row r="467" spans="1:20" ht="12.75" customHeight="1">
      <c r="A467" s="97">
        <v>461</v>
      </c>
      <c r="B467" s="112"/>
      <c r="C467" s="112"/>
      <c r="E467" s="64"/>
      <c r="F467" s="64"/>
      <c r="I467" s="9"/>
      <c r="J467" s="9"/>
      <c r="K467" s="9"/>
      <c r="L467" s="9"/>
      <c r="M467" s="9"/>
      <c r="N467" s="9"/>
      <c r="O467" s="9"/>
      <c r="P467" s="9"/>
      <c r="Q467" s="9"/>
      <c r="R467" s="9"/>
      <c r="S467" s="9"/>
      <c r="T467" s="9"/>
    </row>
    <row r="468" spans="1:20" ht="12.75" customHeight="1">
      <c r="A468" s="97">
        <v>462</v>
      </c>
      <c r="B468" s="112"/>
      <c r="C468" s="112"/>
      <c r="E468" s="64"/>
      <c r="F468" s="64"/>
      <c r="I468" s="9"/>
      <c r="J468" s="9"/>
      <c r="K468" s="9"/>
      <c r="L468" s="9"/>
      <c r="M468" s="9"/>
      <c r="N468" s="9"/>
      <c r="O468" s="9"/>
      <c r="P468" s="9"/>
      <c r="Q468" s="9"/>
      <c r="R468" s="9"/>
      <c r="S468" s="9"/>
      <c r="T468" s="9"/>
    </row>
    <row r="469" spans="1:20" ht="12.75" customHeight="1">
      <c r="A469" s="97">
        <v>463</v>
      </c>
      <c r="B469" s="112"/>
      <c r="C469" s="112"/>
      <c r="E469" s="64"/>
      <c r="F469" s="64"/>
      <c r="I469" s="9"/>
      <c r="J469" s="9"/>
      <c r="K469" s="9"/>
      <c r="L469" s="9"/>
      <c r="M469" s="9"/>
      <c r="N469" s="9"/>
      <c r="O469" s="9"/>
      <c r="P469" s="9"/>
      <c r="Q469" s="9"/>
      <c r="R469" s="9"/>
      <c r="S469" s="9"/>
      <c r="T469" s="9"/>
    </row>
    <row r="470" spans="1:20" ht="12.75" customHeight="1">
      <c r="A470" s="97">
        <v>464</v>
      </c>
      <c r="B470" s="112"/>
      <c r="C470" s="112"/>
      <c r="E470" s="64"/>
      <c r="F470" s="64"/>
      <c r="I470" s="9"/>
      <c r="J470" s="9"/>
      <c r="K470" s="9"/>
      <c r="L470" s="9"/>
      <c r="M470" s="9"/>
      <c r="N470" s="9"/>
      <c r="O470" s="9"/>
      <c r="P470" s="9"/>
      <c r="Q470" s="9"/>
      <c r="R470" s="9"/>
      <c r="S470" s="9"/>
      <c r="T470" s="9"/>
    </row>
    <row r="471" spans="1:20" ht="12.75" customHeight="1">
      <c r="A471" s="97">
        <v>465</v>
      </c>
      <c r="B471" s="112"/>
      <c r="C471" s="112"/>
      <c r="E471" s="64"/>
      <c r="F471" s="64"/>
      <c r="I471" s="9"/>
      <c r="J471" s="9"/>
      <c r="K471" s="9"/>
      <c r="L471" s="9"/>
      <c r="M471" s="9"/>
      <c r="N471" s="9"/>
      <c r="O471" s="9"/>
      <c r="P471" s="9"/>
      <c r="Q471" s="9"/>
      <c r="R471" s="9"/>
      <c r="S471" s="9"/>
      <c r="T471" s="9"/>
    </row>
    <row r="472" spans="1:20" ht="12.75" customHeight="1">
      <c r="A472" s="97">
        <v>466</v>
      </c>
      <c r="B472" s="112"/>
      <c r="C472" s="112"/>
      <c r="E472" s="64"/>
      <c r="F472" s="64"/>
      <c r="I472" s="9"/>
      <c r="J472" s="9"/>
      <c r="K472" s="9"/>
      <c r="L472" s="9"/>
      <c r="M472" s="9"/>
      <c r="N472" s="9"/>
      <c r="O472" s="9"/>
      <c r="P472" s="9"/>
      <c r="Q472" s="9"/>
      <c r="R472" s="9"/>
      <c r="S472" s="9"/>
      <c r="T472" s="9"/>
    </row>
    <row r="473" spans="1:20" ht="12.75" customHeight="1">
      <c r="A473" s="97">
        <v>467</v>
      </c>
      <c r="B473" s="112"/>
      <c r="C473" s="112"/>
      <c r="E473" s="64"/>
      <c r="F473" s="64"/>
      <c r="I473" s="9"/>
      <c r="J473" s="9"/>
      <c r="K473" s="9"/>
      <c r="L473" s="9"/>
      <c r="M473" s="9"/>
      <c r="N473" s="9"/>
      <c r="O473" s="9"/>
      <c r="P473" s="9"/>
      <c r="Q473" s="9"/>
      <c r="R473" s="9"/>
      <c r="S473" s="9"/>
      <c r="T473" s="9"/>
    </row>
    <row r="474" spans="1:20" ht="12.75" customHeight="1">
      <c r="A474" s="97">
        <v>468</v>
      </c>
      <c r="B474" s="112"/>
      <c r="C474" s="112"/>
      <c r="E474" s="64"/>
      <c r="F474" s="64"/>
      <c r="I474" s="9"/>
      <c r="J474" s="9"/>
      <c r="K474" s="9"/>
      <c r="L474" s="9"/>
      <c r="M474" s="9"/>
      <c r="N474" s="9"/>
      <c r="O474" s="9"/>
      <c r="P474" s="9"/>
      <c r="Q474" s="9"/>
      <c r="R474" s="9"/>
      <c r="S474" s="9"/>
      <c r="T474" s="9"/>
    </row>
    <row r="475" spans="1:20" ht="12.75" customHeight="1">
      <c r="A475" s="97">
        <v>469</v>
      </c>
      <c r="B475" s="112"/>
      <c r="C475" s="112"/>
      <c r="E475" s="64"/>
      <c r="F475" s="64"/>
      <c r="I475" s="9"/>
      <c r="J475" s="9"/>
      <c r="K475" s="9"/>
      <c r="L475" s="9"/>
      <c r="M475" s="9"/>
      <c r="N475" s="9"/>
      <c r="O475" s="9"/>
      <c r="P475" s="9"/>
      <c r="Q475" s="9"/>
      <c r="R475" s="9"/>
      <c r="S475" s="9"/>
      <c r="T475" s="9"/>
    </row>
    <row r="476" spans="1:20" ht="12.75" customHeight="1">
      <c r="A476" s="97">
        <v>470</v>
      </c>
      <c r="B476" s="112"/>
      <c r="C476" s="112"/>
      <c r="E476" s="64"/>
      <c r="F476" s="64"/>
      <c r="I476" s="9"/>
      <c r="J476" s="9"/>
      <c r="K476" s="9"/>
      <c r="L476" s="9"/>
      <c r="M476" s="9"/>
      <c r="N476" s="9"/>
      <c r="O476" s="9"/>
      <c r="P476" s="9"/>
      <c r="Q476" s="9"/>
      <c r="R476" s="9"/>
      <c r="S476" s="9"/>
      <c r="T476" s="9"/>
    </row>
    <row r="477" spans="1:20" ht="12.75" customHeight="1">
      <c r="A477" s="97">
        <v>471</v>
      </c>
      <c r="B477" s="112"/>
      <c r="C477" s="112"/>
      <c r="E477" s="64"/>
      <c r="F477" s="64"/>
      <c r="I477" s="9"/>
      <c r="J477" s="9"/>
      <c r="K477" s="9"/>
      <c r="L477" s="9"/>
      <c r="M477" s="9"/>
      <c r="N477" s="9"/>
      <c r="O477" s="9"/>
      <c r="P477" s="9"/>
      <c r="Q477" s="9"/>
      <c r="R477" s="9"/>
      <c r="S477" s="9"/>
      <c r="T477" s="9"/>
    </row>
    <row r="478" spans="1:20" ht="12.75" customHeight="1">
      <c r="A478" s="97">
        <v>472</v>
      </c>
      <c r="B478" s="112"/>
      <c r="C478" s="112"/>
      <c r="E478" s="64"/>
      <c r="F478" s="64"/>
      <c r="I478" s="9"/>
      <c r="J478" s="9"/>
      <c r="K478" s="9"/>
      <c r="L478" s="9"/>
      <c r="M478" s="9"/>
      <c r="N478" s="9"/>
      <c r="O478" s="9"/>
      <c r="P478" s="9"/>
      <c r="Q478" s="9"/>
      <c r="R478" s="9"/>
      <c r="S478" s="9"/>
      <c r="T478" s="9"/>
    </row>
    <row r="479" spans="1:20" ht="12.75" customHeight="1">
      <c r="A479" s="97">
        <v>473</v>
      </c>
      <c r="B479" s="112"/>
      <c r="C479" s="112"/>
      <c r="E479" s="64"/>
      <c r="F479" s="64"/>
      <c r="I479" s="9"/>
      <c r="J479" s="9"/>
      <c r="K479" s="9"/>
      <c r="L479" s="9"/>
      <c r="M479" s="9"/>
      <c r="N479" s="9"/>
      <c r="O479" s="9"/>
      <c r="P479" s="9"/>
      <c r="Q479" s="9"/>
      <c r="R479" s="9"/>
      <c r="S479" s="9"/>
      <c r="T479" s="9"/>
    </row>
    <row r="480" spans="1:20" ht="12.75" customHeight="1">
      <c r="A480" s="97">
        <v>474</v>
      </c>
      <c r="B480" s="112"/>
      <c r="C480" s="112"/>
      <c r="E480" s="64"/>
      <c r="F480" s="64"/>
      <c r="I480" s="9"/>
      <c r="J480" s="9"/>
      <c r="K480" s="9"/>
      <c r="L480" s="9"/>
      <c r="M480" s="9"/>
      <c r="N480" s="9"/>
      <c r="O480" s="9"/>
      <c r="P480" s="9"/>
      <c r="Q480" s="9"/>
      <c r="R480" s="9"/>
      <c r="S480" s="9"/>
      <c r="T480" s="9"/>
    </row>
    <row r="481" spans="1:20" ht="12.75" customHeight="1">
      <c r="A481" s="97">
        <v>475</v>
      </c>
      <c r="B481" s="112"/>
      <c r="C481" s="112"/>
      <c r="E481" s="64"/>
      <c r="F481" s="64"/>
      <c r="I481" s="9"/>
      <c r="J481" s="9"/>
      <c r="K481" s="9"/>
      <c r="L481" s="9"/>
      <c r="M481" s="9"/>
      <c r="N481" s="9"/>
      <c r="O481" s="9"/>
      <c r="P481" s="9"/>
      <c r="Q481" s="9"/>
      <c r="R481" s="9"/>
      <c r="S481" s="9"/>
      <c r="T481" s="9"/>
    </row>
    <row r="482" spans="1:20" ht="12.75" customHeight="1">
      <c r="A482" s="97">
        <v>476</v>
      </c>
      <c r="B482" s="112"/>
      <c r="C482" s="112"/>
      <c r="E482" s="64"/>
      <c r="F482" s="64"/>
      <c r="I482" s="9"/>
      <c r="J482" s="9"/>
      <c r="K482" s="9"/>
      <c r="L482" s="9"/>
      <c r="M482" s="9"/>
      <c r="N482" s="9"/>
      <c r="O482" s="9"/>
      <c r="P482" s="9"/>
      <c r="Q482" s="9"/>
      <c r="R482" s="9"/>
      <c r="S482" s="9"/>
      <c r="T482" s="9"/>
    </row>
    <row r="483" spans="1:20" ht="12.75" customHeight="1">
      <c r="A483" s="97">
        <v>477</v>
      </c>
      <c r="B483" s="112"/>
      <c r="C483" s="112"/>
      <c r="E483" s="64"/>
      <c r="F483" s="64"/>
      <c r="I483" s="9"/>
      <c r="J483" s="9"/>
      <c r="K483" s="9"/>
      <c r="L483" s="9"/>
      <c r="M483" s="9"/>
      <c r="N483" s="9"/>
      <c r="O483" s="9"/>
      <c r="P483" s="9"/>
      <c r="Q483" s="9"/>
      <c r="R483" s="9"/>
      <c r="S483" s="9"/>
      <c r="T483" s="9"/>
    </row>
    <row r="484" spans="1:20" ht="12.75" customHeight="1">
      <c r="A484" s="97">
        <v>478</v>
      </c>
      <c r="B484" s="112"/>
      <c r="C484" s="112"/>
      <c r="E484" s="64"/>
      <c r="F484" s="64"/>
      <c r="I484" s="9"/>
      <c r="J484" s="9"/>
      <c r="K484" s="9"/>
      <c r="L484" s="9"/>
      <c r="M484" s="9"/>
      <c r="N484" s="9"/>
      <c r="O484" s="9"/>
      <c r="P484" s="9"/>
      <c r="Q484" s="9"/>
      <c r="R484" s="9"/>
      <c r="S484" s="9"/>
      <c r="T484" s="9"/>
    </row>
    <row r="485" spans="1:20" ht="12.75" customHeight="1">
      <c r="A485" s="97">
        <v>479</v>
      </c>
      <c r="B485" s="112"/>
      <c r="C485" s="112"/>
      <c r="E485" s="64"/>
      <c r="F485" s="64"/>
      <c r="I485" s="9"/>
      <c r="J485" s="9"/>
      <c r="K485" s="9"/>
      <c r="L485" s="9"/>
      <c r="M485" s="9"/>
      <c r="N485" s="9"/>
      <c r="O485" s="9"/>
      <c r="P485" s="9"/>
      <c r="Q485" s="9"/>
      <c r="R485" s="9"/>
      <c r="S485" s="9"/>
      <c r="T485" s="9"/>
    </row>
    <row r="486" spans="1:20" ht="12.75" customHeight="1">
      <c r="A486" s="97">
        <v>480</v>
      </c>
      <c r="B486" s="112"/>
      <c r="C486" s="112"/>
      <c r="E486" s="64"/>
      <c r="F486" s="64"/>
      <c r="I486" s="9"/>
      <c r="J486" s="9"/>
      <c r="K486" s="9"/>
      <c r="L486" s="9"/>
      <c r="M486" s="9"/>
      <c r="N486" s="9"/>
      <c r="O486" s="9"/>
      <c r="P486" s="9"/>
      <c r="Q486" s="9"/>
      <c r="R486" s="9"/>
      <c r="S486" s="9"/>
      <c r="T486" s="9"/>
    </row>
    <row r="487" spans="1:20" ht="12.75" customHeight="1">
      <c r="A487" s="97">
        <v>481</v>
      </c>
      <c r="B487" s="112"/>
      <c r="C487" s="112"/>
      <c r="E487" s="64"/>
      <c r="F487" s="64"/>
      <c r="I487" s="9"/>
      <c r="J487" s="9"/>
      <c r="K487" s="9"/>
      <c r="L487" s="9"/>
      <c r="M487" s="9"/>
      <c r="N487" s="9"/>
      <c r="O487" s="9"/>
      <c r="P487" s="9"/>
      <c r="Q487" s="9"/>
      <c r="R487" s="9"/>
      <c r="S487" s="9"/>
      <c r="T487" s="9"/>
    </row>
    <row r="488" spans="1:20" ht="12.75" customHeight="1">
      <c r="A488" s="97">
        <v>482</v>
      </c>
      <c r="B488" s="112"/>
      <c r="C488" s="112"/>
      <c r="E488" s="64"/>
      <c r="F488" s="64"/>
      <c r="I488" s="9"/>
      <c r="J488" s="9"/>
      <c r="K488" s="9"/>
      <c r="L488" s="9"/>
      <c r="M488" s="9"/>
      <c r="N488" s="9"/>
      <c r="O488" s="9"/>
      <c r="P488" s="9"/>
      <c r="Q488" s="9"/>
      <c r="R488" s="9"/>
      <c r="S488" s="9"/>
      <c r="T488" s="9"/>
    </row>
    <row r="489" spans="1:20" ht="12.75" customHeight="1">
      <c r="A489" s="97">
        <v>483</v>
      </c>
      <c r="B489" s="112"/>
      <c r="C489" s="112"/>
      <c r="E489" s="64"/>
      <c r="F489" s="64"/>
      <c r="I489" s="9"/>
      <c r="J489" s="9"/>
      <c r="K489" s="9"/>
      <c r="L489" s="9"/>
      <c r="M489" s="9"/>
      <c r="N489" s="9"/>
      <c r="O489" s="9"/>
      <c r="P489" s="9"/>
      <c r="Q489" s="9"/>
      <c r="R489" s="9"/>
      <c r="S489" s="9"/>
      <c r="T489" s="9"/>
    </row>
    <row r="490" spans="1:20" ht="12.75" customHeight="1">
      <c r="A490" s="97">
        <v>484</v>
      </c>
      <c r="B490" s="112"/>
      <c r="C490" s="112"/>
      <c r="E490" s="64"/>
      <c r="F490" s="64"/>
      <c r="I490" s="9"/>
      <c r="J490" s="9"/>
      <c r="K490" s="9"/>
      <c r="L490" s="9"/>
      <c r="M490" s="9"/>
      <c r="N490" s="9"/>
      <c r="O490" s="9"/>
      <c r="P490" s="9"/>
      <c r="Q490" s="9"/>
      <c r="R490" s="9"/>
      <c r="S490" s="9"/>
      <c r="T490" s="9"/>
    </row>
    <row r="491" spans="1:20" ht="12.75" customHeight="1">
      <c r="A491" s="97">
        <v>485</v>
      </c>
      <c r="B491" s="112"/>
      <c r="C491" s="112"/>
      <c r="E491" s="64"/>
      <c r="F491" s="64"/>
      <c r="I491" s="9"/>
      <c r="J491" s="9"/>
      <c r="K491" s="9"/>
      <c r="L491" s="9"/>
      <c r="M491" s="9"/>
      <c r="N491" s="9"/>
      <c r="O491" s="9"/>
      <c r="P491" s="9"/>
      <c r="Q491" s="9"/>
      <c r="R491" s="9"/>
      <c r="S491" s="9"/>
      <c r="T491" s="9"/>
    </row>
    <row r="492" spans="1:20" ht="12.75" customHeight="1">
      <c r="A492" s="97">
        <v>486</v>
      </c>
      <c r="B492" s="112"/>
      <c r="C492" s="112"/>
      <c r="E492" s="64"/>
      <c r="F492" s="64"/>
      <c r="I492" s="9"/>
      <c r="J492" s="9"/>
      <c r="K492" s="9"/>
      <c r="L492" s="9"/>
      <c r="M492" s="9"/>
      <c r="N492" s="9"/>
      <c r="O492" s="9"/>
      <c r="P492" s="9"/>
      <c r="Q492" s="9"/>
      <c r="R492" s="9"/>
      <c r="S492" s="9"/>
      <c r="T492" s="9"/>
    </row>
    <row r="493" spans="1:20" ht="12.75" customHeight="1">
      <c r="A493" s="97">
        <v>487</v>
      </c>
      <c r="B493" s="112"/>
      <c r="C493" s="112"/>
      <c r="E493" s="64"/>
      <c r="F493" s="64"/>
      <c r="I493" s="9"/>
      <c r="J493" s="9"/>
      <c r="K493" s="9"/>
      <c r="L493" s="9"/>
      <c r="M493" s="9"/>
      <c r="N493" s="9"/>
      <c r="O493" s="9"/>
      <c r="P493" s="9"/>
      <c r="Q493" s="9"/>
      <c r="R493" s="9"/>
      <c r="S493" s="9"/>
      <c r="T493" s="9"/>
    </row>
    <row r="494" spans="1:20" ht="12.75" customHeight="1">
      <c r="A494" s="97">
        <v>488</v>
      </c>
      <c r="B494" s="112"/>
      <c r="C494" s="112"/>
      <c r="E494" s="64"/>
      <c r="F494" s="64"/>
      <c r="I494" s="9"/>
      <c r="J494" s="9"/>
      <c r="K494" s="9"/>
      <c r="L494" s="9"/>
      <c r="M494" s="9"/>
      <c r="N494" s="9"/>
      <c r="O494" s="9"/>
      <c r="P494" s="9"/>
      <c r="Q494" s="9"/>
      <c r="R494" s="9"/>
      <c r="S494" s="9"/>
      <c r="T494" s="9"/>
    </row>
    <row r="495" spans="1:20" ht="12.75" customHeight="1">
      <c r="A495" s="97">
        <v>489</v>
      </c>
      <c r="B495" s="112"/>
      <c r="C495" s="112"/>
      <c r="E495" s="64"/>
      <c r="F495" s="64"/>
      <c r="I495" s="9"/>
      <c r="J495" s="9"/>
      <c r="K495" s="9"/>
      <c r="L495" s="9"/>
      <c r="M495" s="9"/>
      <c r="N495" s="9"/>
      <c r="O495" s="9"/>
      <c r="P495" s="9"/>
      <c r="Q495" s="9"/>
      <c r="R495" s="9"/>
      <c r="S495" s="9"/>
      <c r="T495" s="9"/>
    </row>
    <row r="496" spans="1:20" ht="12.75" customHeight="1">
      <c r="A496" s="97">
        <v>490</v>
      </c>
      <c r="B496" s="112"/>
      <c r="C496" s="112"/>
      <c r="E496" s="64"/>
      <c r="F496" s="64"/>
      <c r="I496" s="9"/>
      <c r="J496" s="9"/>
      <c r="K496" s="9"/>
      <c r="L496" s="9"/>
      <c r="M496" s="9"/>
      <c r="N496" s="9"/>
      <c r="O496" s="9"/>
      <c r="P496" s="9"/>
      <c r="Q496" s="9"/>
      <c r="R496" s="9"/>
      <c r="S496" s="9"/>
      <c r="T496" s="9"/>
    </row>
    <row r="497" spans="1:20" ht="12.75" customHeight="1">
      <c r="A497" s="97">
        <v>491</v>
      </c>
      <c r="B497" s="112"/>
      <c r="C497" s="112"/>
      <c r="E497" s="64"/>
      <c r="F497" s="64"/>
      <c r="I497" s="9"/>
      <c r="J497" s="9"/>
      <c r="K497" s="9"/>
      <c r="L497" s="9"/>
      <c r="M497" s="9"/>
      <c r="N497" s="9"/>
      <c r="O497" s="9"/>
      <c r="P497" s="9"/>
      <c r="Q497" s="9"/>
      <c r="R497" s="9"/>
      <c r="S497" s="9"/>
      <c r="T497" s="9"/>
    </row>
    <row r="498" spans="1:20" ht="12.75" customHeight="1">
      <c r="A498" s="97">
        <v>492</v>
      </c>
      <c r="B498" s="112"/>
      <c r="C498" s="112"/>
      <c r="E498" s="64"/>
      <c r="F498" s="64"/>
      <c r="I498" s="9"/>
      <c r="J498" s="9"/>
      <c r="K498" s="9"/>
      <c r="L498" s="9"/>
      <c r="M498" s="9"/>
      <c r="N498" s="9"/>
      <c r="O498" s="9"/>
      <c r="P498" s="9"/>
      <c r="Q498" s="9"/>
      <c r="R498" s="9"/>
      <c r="S498" s="9"/>
      <c r="T498" s="9"/>
    </row>
    <row r="499" spans="1:20" ht="12.75" customHeight="1">
      <c r="A499" s="97">
        <v>493</v>
      </c>
      <c r="B499" s="112"/>
      <c r="C499" s="112"/>
      <c r="E499" s="64"/>
      <c r="F499" s="64"/>
      <c r="I499" s="9"/>
      <c r="J499" s="9"/>
      <c r="K499" s="9"/>
      <c r="L499" s="9"/>
      <c r="M499" s="9"/>
      <c r="N499" s="9"/>
      <c r="O499" s="9"/>
      <c r="P499" s="9"/>
      <c r="Q499" s="9"/>
      <c r="R499" s="9"/>
      <c r="S499" s="9"/>
      <c r="T499" s="9"/>
    </row>
    <row r="500" spans="1:20" ht="12.75" customHeight="1">
      <c r="A500" s="97">
        <v>494</v>
      </c>
      <c r="B500" s="112"/>
      <c r="C500" s="112"/>
      <c r="E500" s="64"/>
      <c r="F500" s="64"/>
      <c r="I500" s="9"/>
      <c r="J500" s="9"/>
      <c r="K500" s="9"/>
      <c r="L500" s="9"/>
      <c r="M500" s="9"/>
      <c r="N500" s="9"/>
      <c r="O500" s="9"/>
      <c r="P500" s="9"/>
      <c r="Q500" s="9"/>
      <c r="R500" s="9"/>
      <c r="S500" s="9"/>
      <c r="T500" s="9"/>
    </row>
    <row r="501" spans="1:20" ht="12.75" customHeight="1">
      <c r="A501" s="97">
        <v>495</v>
      </c>
      <c r="B501" s="112"/>
      <c r="C501" s="112"/>
      <c r="E501" s="64"/>
      <c r="F501" s="64"/>
      <c r="I501" s="9"/>
      <c r="J501" s="9"/>
      <c r="K501" s="9"/>
      <c r="L501" s="9"/>
      <c r="M501" s="9"/>
      <c r="N501" s="9"/>
      <c r="O501" s="9"/>
      <c r="P501" s="9"/>
      <c r="Q501" s="9"/>
      <c r="R501" s="9"/>
      <c r="S501" s="9"/>
      <c r="T501" s="9"/>
    </row>
    <row r="502" spans="1:20" ht="12.75" customHeight="1">
      <c r="A502" s="97">
        <v>496</v>
      </c>
      <c r="B502" s="112"/>
      <c r="C502" s="112"/>
      <c r="E502" s="64"/>
      <c r="F502" s="64"/>
      <c r="I502" s="9"/>
      <c r="J502" s="9"/>
      <c r="K502" s="9"/>
      <c r="L502" s="9"/>
      <c r="M502" s="9"/>
      <c r="N502" s="9"/>
      <c r="O502" s="9"/>
      <c r="P502" s="9"/>
      <c r="Q502" s="9"/>
      <c r="R502" s="9"/>
      <c r="S502" s="9"/>
      <c r="T502" s="9"/>
    </row>
    <row r="503" spans="1:20" ht="12.75" customHeight="1">
      <c r="A503" s="97">
        <v>497</v>
      </c>
      <c r="B503" s="112"/>
      <c r="C503" s="112"/>
      <c r="E503" s="64"/>
      <c r="F503" s="64"/>
      <c r="I503" s="9"/>
      <c r="J503" s="9"/>
      <c r="K503" s="9"/>
      <c r="L503" s="9"/>
      <c r="M503" s="9"/>
      <c r="N503" s="9"/>
      <c r="O503" s="9"/>
      <c r="P503" s="9"/>
      <c r="Q503" s="9"/>
      <c r="R503" s="9"/>
      <c r="S503" s="9"/>
      <c r="T503" s="9"/>
    </row>
    <row r="504" spans="1:20" ht="12.75" customHeight="1">
      <c r="A504" s="97">
        <v>498</v>
      </c>
      <c r="B504" s="112"/>
      <c r="C504" s="112"/>
      <c r="E504" s="64"/>
      <c r="F504" s="64"/>
      <c r="I504" s="9"/>
      <c r="J504" s="9"/>
      <c r="K504" s="9"/>
      <c r="L504" s="9"/>
      <c r="M504" s="9"/>
      <c r="N504" s="9"/>
      <c r="O504" s="9"/>
      <c r="P504" s="9"/>
      <c r="Q504" s="9"/>
      <c r="R504" s="9"/>
      <c r="S504" s="9"/>
      <c r="T504" s="9"/>
    </row>
    <row r="505" spans="1:20" ht="12.75" customHeight="1">
      <c r="A505" s="97">
        <v>499</v>
      </c>
      <c r="B505" s="112"/>
      <c r="C505" s="112"/>
      <c r="E505" s="64"/>
      <c r="F505" s="64"/>
      <c r="I505" s="9"/>
      <c r="J505" s="9"/>
      <c r="K505" s="9"/>
      <c r="L505" s="9"/>
      <c r="M505" s="9"/>
      <c r="N505" s="9"/>
      <c r="O505" s="9"/>
      <c r="P505" s="9"/>
      <c r="Q505" s="9"/>
      <c r="R505" s="9"/>
      <c r="S505" s="9"/>
      <c r="T505" s="9"/>
    </row>
    <row r="506" spans="1:20" ht="12.75" customHeight="1">
      <c r="A506" s="97">
        <v>500</v>
      </c>
      <c r="B506" s="112"/>
      <c r="C506" s="112"/>
      <c r="E506" s="64"/>
      <c r="F506" s="64"/>
      <c r="I506" s="9"/>
      <c r="J506" s="9"/>
      <c r="K506" s="9"/>
      <c r="L506" s="9"/>
      <c r="M506" s="9"/>
      <c r="N506" s="9"/>
      <c r="O506" s="9"/>
      <c r="P506" s="9"/>
      <c r="Q506" s="9"/>
      <c r="R506" s="9"/>
      <c r="S506" s="9"/>
      <c r="T506" s="9"/>
    </row>
    <row r="507" spans="2:20" ht="12.75" customHeight="1">
      <c r="B507" s="113"/>
      <c r="C507" s="113"/>
      <c r="E507" s="62"/>
      <c r="F507" s="62"/>
      <c r="I507" s="9"/>
      <c r="J507" s="9"/>
      <c r="K507" s="9"/>
      <c r="L507" s="9"/>
      <c r="M507" s="9"/>
      <c r="N507" s="9"/>
      <c r="O507" s="9"/>
      <c r="P507" s="9"/>
      <c r="Q507" s="9"/>
      <c r="R507" s="9"/>
      <c r="S507" s="9"/>
      <c r="T507" s="9"/>
    </row>
    <row r="508" spans="2:20" ht="12.75" customHeight="1">
      <c r="B508" s="113"/>
      <c r="C508" s="113"/>
      <c r="E508" s="62"/>
      <c r="F508" s="62"/>
      <c r="I508" s="9"/>
      <c r="J508" s="9"/>
      <c r="K508" s="9"/>
      <c r="L508" s="9"/>
      <c r="M508" s="9"/>
      <c r="N508" s="9"/>
      <c r="O508" s="9"/>
      <c r="P508" s="9"/>
      <c r="Q508" s="9"/>
      <c r="R508" s="9"/>
      <c r="S508" s="9"/>
      <c r="T508" s="9"/>
    </row>
    <row r="509" spans="2:20" ht="12.75" customHeight="1">
      <c r="B509" s="113"/>
      <c r="C509" s="113"/>
      <c r="E509" s="62"/>
      <c r="F509" s="62"/>
      <c r="I509" s="9"/>
      <c r="J509" s="9"/>
      <c r="K509" s="9"/>
      <c r="L509" s="9"/>
      <c r="M509" s="9"/>
      <c r="N509" s="9"/>
      <c r="O509" s="9"/>
      <c r="P509" s="9"/>
      <c r="Q509" s="9"/>
      <c r="R509" s="9"/>
      <c r="S509" s="9"/>
      <c r="T509" s="9"/>
    </row>
    <row r="510" spans="2:20" ht="12.75" customHeight="1">
      <c r="B510" s="113"/>
      <c r="C510" s="113"/>
      <c r="E510" s="62"/>
      <c r="F510" s="62"/>
      <c r="I510" s="9"/>
      <c r="J510" s="9"/>
      <c r="K510" s="9"/>
      <c r="L510" s="9"/>
      <c r="M510" s="9"/>
      <c r="N510" s="9"/>
      <c r="O510" s="9"/>
      <c r="P510" s="9"/>
      <c r="Q510" s="9"/>
      <c r="R510" s="9"/>
      <c r="S510" s="9"/>
      <c r="T510" s="9"/>
    </row>
    <row r="511" spans="2:20" ht="12.75" customHeight="1">
      <c r="B511" s="113"/>
      <c r="C511" s="113"/>
      <c r="E511" s="62"/>
      <c r="F511" s="62"/>
      <c r="I511" s="9"/>
      <c r="J511" s="9"/>
      <c r="K511" s="9"/>
      <c r="L511" s="9"/>
      <c r="M511" s="9"/>
      <c r="N511" s="9"/>
      <c r="O511" s="9"/>
      <c r="P511" s="9"/>
      <c r="Q511" s="9"/>
      <c r="R511" s="9"/>
      <c r="S511" s="9"/>
      <c r="T511" s="9"/>
    </row>
    <row r="512" spans="2:20" ht="12.75" customHeight="1">
      <c r="B512" s="113"/>
      <c r="C512" s="113"/>
      <c r="E512" s="62"/>
      <c r="F512" s="62"/>
      <c r="I512" s="9"/>
      <c r="J512" s="9"/>
      <c r="K512" s="9"/>
      <c r="L512" s="9"/>
      <c r="M512" s="9"/>
      <c r="N512" s="9"/>
      <c r="O512" s="9"/>
      <c r="P512" s="9"/>
      <c r="Q512" s="9"/>
      <c r="R512" s="9"/>
      <c r="S512" s="9"/>
      <c r="T512" s="9"/>
    </row>
    <row r="513" spans="2:20" ht="12.75" customHeight="1">
      <c r="B513" s="113"/>
      <c r="C513" s="113"/>
      <c r="E513" s="62"/>
      <c r="F513" s="62"/>
      <c r="I513" s="9"/>
      <c r="J513" s="9"/>
      <c r="K513" s="9"/>
      <c r="L513" s="9"/>
      <c r="M513" s="9"/>
      <c r="N513" s="9"/>
      <c r="O513" s="9"/>
      <c r="P513" s="9"/>
      <c r="Q513" s="9"/>
      <c r="R513" s="9"/>
      <c r="S513" s="9"/>
      <c r="T513" s="9"/>
    </row>
    <row r="514" spans="2:20" ht="12.75" customHeight="1">
      <c r="B514" s="113"/>
      <c r="C514" s="113"/>
      <c r="E514" s="62"/>
      <c r="F514" s="62"/>
      <c r="I514" s="9"/>
      <c r="J514" s="9"/>
      <c r="K514" s="9"/>
      <c r="L514" s="9"/>
      <c r="M514" s="9"/>
      <c r="N514" s="9"/>
      <c r="O514" s="9"/>
      <c r="P514" s="9"/>
      <c r="Q514" s="9"/>
      <c r="R514" s="9"/>
      <c r="S514" s="9"/>
      <c r="T514" s="9"/>
    </row>
    <row r="515" spans="2:20" ht="12.75" customHeight="1">
      <c r="B515" s="113"/>
      <c r="C515" s="113"/>
      <c r="E515" s="62"/>
      <c r="F515" s="62"/>
      <c r="I515" s="9"/>
      <c r="J515" s="9"/>
      <c r="K515" s="9"/>
      <c r="L515" s="9"/>
      <c r="M515" s="9"/>
      <c r="N515" s="9"/>
      <c r="O515" s="9"/>
      <c r="P515" s="9"/>
      <c r="Q515" s="9"/>
      <c r="R515" s="9"/>
      <c r="S515" s="9"/>
      <c r="T515" s="9"/>
    </row>
    <row r="516" spans="2:20" ht="12.75" customHeight="1">
      <c r="B516" s="113"/>
      <c r="C516" s="113"/>
      <c r="E516" s="62"/>
      <c r="F516" s="62"/>
      <c r="I516" s="9"/>
      <c r="J516" s="9"/>
      <c r="K516" s="9"/>
      <c r="L516" s="9"/>
      <c r="M516" s="9"/>
      <c r="N516" s="9"/>
      <c r="O516" s="9"/>
      <c r="P516" s="9"/>
      <c r="Q516" s="9"/>
      <c r="R516" s="9"/>
      <c r="S516" s="9"/>
      <c r="T516" s="9"/>
    </row>
    <row r="517" spans="2:20" ht="12.75" customHeight="1">
      <c r="B517" s="113"/>
      <c r="C517" s="113"/>
      <c r="E517" s="62"/>
      <c r="F517" s="62"/>
      <c r="I517" s="9"/>
      <c r="J517" s="9"/>
      <c r="K517" s="9"/>
      <c r="L517" s="9"/>
      <c r="M517" s="9"/>
      <c r="N517" s="9"/>
      <c r="O517" s="9"/>
      <c r="P517" s="9"/>
      <c r="Q517" s="9"/>
      <c r="R517" s="9"/>
      <c r="S517" s="9"/>
      <c r="T517" s="9"/>
    </row>
    <row r="518" spans="2:20" ht="12.75" customHeight="1">
      <c r="B518" s="113"/>
      <c r="C518" s="113"/>
      <c r="E518" s="62"/>
      <c r="F518" s="62"/>
      <c r="I518" s="9"/>
      <c r="J518" s="9"/>
      <c r="K518" s="9"/>
      <c r="L518" s="9"/>
      <c r="M518" s="9"/>
      <c r="N518" s="9"/>
      <c r="O518" s="9"/>
      <c r="P518" s="9"/>
      <c r="Q518" s="9"/>
      <c r="R518" s="9"/>
      <c r="S518" s="9"/>
      <c r="T518" s="9"/>
    </row>
    <row r="519" spans="2:20" ht="12.75" customHeight="1">
      <c r="B519" s="113"/>
      <c r="C519" s="113"/>
      <c r="E519" s="62"/>
      <c r="F519" s="62"/>
      <c r="I519" s="9"/>
      <c r="J519" s="9"/>
      <c r="K519" s="9"/>
      <c r="L519" s="9"/>
      <c r="M519" s="9"/>
      <c r="N519" s="9"/>
      <c r="O519" s="9"/>
      <c r="P519" s="9"/>
      <c r="Q519" s="9"/>
      <c r="R519" s="9"/>
      <c r="S519" s="9"/>
      <c r="T519" s="9"/>
    </row>
    <row r="520" spans="9:20" ht="12.75" customHeight="1">
      <c r="I520" s="9"/>
      <c r="J520" s="9"/>
      <c r="K520" s="9"/>
      <c r="L520" s="9"/>
      <c r="M520" s="9"/>
      <c r="N520" s="9"/>
      <c r="O520" s="9"/>
      <c r="P520" s="9"/>
      <c r="Q520" s="9"/>
      <c r="R520" s="9"/>
      <c r="S520" s="9"/>
      <c r="T520" s="9"/>
    </row>
    <row r="521" spans="9:20" ht="12.75" customHeight="1">
      <c r="I521" s="9"/>
      <c r="J521" s="9"/>
      <c r="K521" s="9"/>
      <c r="L521" s="9"/>
      <c r="M521" s="9"/>
      <c r="N521" s="9"/>
      <c r="O521" s="9"/>
      <c r="P521" s="9"/>
      <c r="Q521" s="9"/>
      <c r="R521" s="9"/>
      <c r="S521" s="9"/>
      <c r="T521" s="9"/>
    </row>
    <row r="522" spans="9:20" ht="12.75" customHeight="1">
      <c r="I522" s="9"/>
      <c r="J522" s="9"/>
      <c r="K522" s="9"/>
      <c r="L522" s="9"/>
      <c r="M522" s="9"/>
      <c r="N522" s="9"/>
      <c r="O522" s="9"/>
      <c r="P522" s="9"/>
      <c r="Q522" s="9"/>
      <c r="R522" s="9"/>
      <c r="S522" s="9"/>
      <c r="T522" s="9"/>
    </row>
    <row r="523" spans="9:20" ht="12.75" customHeight="1">
      <c r="I523" s="9"/>
      <c r="J523" s="9"/>
      <c r="K523" s="9"/>
      <c r="L523" s="9"/>
      <c r="M523" s="9"/>
      <c r="N523" s="9"/>
      <c r="O523" s="9"/>
      <c r="P523" s="9"/>
      <c r="Q523" s="9"/>
      <c r="R523" s="9"/>
      <c r="S523" s="9"/>
      <c r="T523" s="9"/>
    </row>
    <row r="524" spans="9:20" ht="12.75" customHeight="1">
      <c r="I524" s="9"/>
      <c r="J524" s="9"/>
      <c r="K524" s="9"/>
      <c r="L524" s="9"/>
      <c r="M524" s="9"/>
      <c r="N524" s="9"/>
      <c r="O524" s="9"/>
      <c r="P524" s="9"/>
      <c r="Q524" s="9"/>
      <c r="R524" s="9"/>
      <c r="S524" s="9"/>
      <c r="T524" s="9"/>
    </row>
    <row r="525" spans="9:20" ht="12.75" customHeight="1">
      <c r="I525" s="9"/>
      <c r="J525" s="9"/>
      <c r="K525" s="9"/>
      <c r="L525" s="9"/>
      <c r="M525" s="9"/>
      <c r="N525" s="9"/>
      <c r="O525" s="9"/>
      <c r="P525" s="9"/>
      <c r="Q525" s="9"/>
      <c r="R525" s="9"/>
      <c r="S525" s="9"/>
      <c r="T525" s="9"/>
    </row>
    <row r="526" spans="9:20" ht="12.75" customHeight="1">
      <c r="I526" s="9"/>
      <c r="J526" s="9"/>
      <c r="K526" s="9"/>
      <c r="L526" s="9"/>
      <c r="M526" s="9"/>
      <c r="N526" s="9"/>
      <c r="O526" s="9"/>
      <c r="P526" s="9"/>
      <c r="Q526" s="9"/>
      <c r="R526" s="9"/>
      <c r="S526" s="9"/>
      <c r="T526" s="9"/>
    </row>
    <row r="527" spans="9:20" ht="12.75" customHeight="1">
      <c r="I527" s="9"/>
      <c r="J527" s="9"/>
      <c r="K527" s="9"/>
      <c r="L527" s="9"/>
      <c r="M527" s="9"/>
      <c r="N527" s="9"/>
      <c r="O527" s="9"/>
      <c r="P527" s="9"/>
      <c r="Q527" s="9"/>
      <c r="R527" s="9"/>
      <c r="S527" s="9"/>
      <c r="T527" s="9"/>
    </row>
    <row r="528" spans="9:20" ht="12.75" customHeight="1">
      <c r="I528" s="9"/>
      <c r="J528" s="9"/>
      <c r="K528" s="9"/>
      <c r="L528" s="9"/>
      <c r="M528" s="9"/>
      <c r="N528" s="9"/>
      <c r="O528" s="9"/>
      <c r="P528" s="9"/>
      <c r="Q528" s="9"/>
      <c r="R528" s="9"/>
      <c r="S528" s="9"/>
      <c r="T528" s="9"/>
    </row>
    <row r="529" spans="9:20" ht="12.75" customHeight="1">
      <c r="I529" s="9"/>
      <c r="J529" s="9"/>
      <c r="K529" s="9"/>
      <c r="L529" s="9"/>
      <c r="M529" s="9"/>
      <c r="N529" s="9"/>
      <c r="O529" s="9"/>
      <c r="P529" s="9"/>
      <c r="Q529" s="9"/>
      <c r="R529" s="9"/>
      <c r="S529" s="9"/>
      <c r="T529" s="9"/>
    </row>
    <row r="530" spans="9:20" ht="12.75" customHeight="1">
      <c r="I530" s="9"/>
      <c r="J530" s="9"/>
      <c r="K530" s="9"/>
      <c r="L530" s="9"/>
      <c r="M530" s="9"/>
      <c r="N530" s="9"/>
      <c r="O530" s="9"/>
      <c r="P530" s="9"/>
      <c r="Q530" s="9"/>
      <c r="R530" s="9"/>
      <c r="S530" s="9"/>
      <c r="T530" s="9"/>
    </row>
    <row r="531" spans="9:20" ht="12.75" customHeight="1">
      <c r="I531" s="9"/>
      <c r="J531" s="9"/>
      <c r="K531" s="9"/>
      <c r="L531" s="9"/>
      <c r="M531" s="9"/>
      <c r="N531" s="9"/>
      <c r="O531" s="9"/>
      <c r="P531" s="9"/>
      <c r="Q531" s="9"/>
      <c r="R531" s="9"/>
      <c r="S531" s="9"/>
      <c r="T531" s="9"/>
    </row>
    <row r="532" spans="9:20" ht="12.75" customHeight="1">
      <c r="I532" s="9"/>
      <c r="J532" s="9"/>
      <c r="K532" s="9"/>
      <c r="L532" s="9"/>
      <c r="M532" s="9"/>
      <c r="N532" s="9"/>
      <c r="O532" s="9"/>
      <c r="P532" s="9"/>
      <c r="Q532" s="9"/>
      <c r="R532" s="9"/>
      <c r="S532" s="9"/>
      <c r="T532" s="9"/>
    </row>
    <row r="533" spans="9:20" ht="12.75" customHeight="1">
      <c r="I533" s="9"/>
      <c r="J533" s="9"/>
      <c r="K533" s="9"/>
      <c r="L533" s="9"/>
      <c r="M533" s="9"/>
      <c r="N533" s="9"/>
      <c r="O533" s="9"/>
      <c r="P533" s="9"/>
      <c r="Q533" s="9"/>
      <c r="R533" s="9"/>
      <c r="S533" s="9"/>
      <c r="T533" s="9"/>
    </row>
    <row r="534" spans="9:20" ht="12.75" customHeight="1">
      <c r="I534" s="9"/>
      <c r="J534" s="9"/>
      <c r="K534" s="9"/>
      <c r="L534" s="9"/>
      <c r="M534" s="9"/>
      <c r="N534" s="9"/>
      <c r="O534" s="9"/>
      <c r="P534" s="9"/>
      <c r="Q534" s="9"/>
      <c r="R534" s="9"/>
      <c r="S534" s="9"/>
      <c r="T534" s="9"/>
    </row>
    <row r="535" spans="9:20" ht="12.75" customHeight="1">
      <c r="I535" s="9"/>
      <c r="J535" s="9"/>
      <c r="K535" s="9"/>
      <c r="L535" s="9"/>
      <c r="M535" s="9"/>
      <c r="N535" s="9"/>
      <c r="O535" s="9"/>
      <c r="P535" s="9"/>
      <c r="Q535" s="9"/>
      <c r="R535" s="9"/>
      <c r="S535" s="9"/>
      <c r="T535" s="9"/>
    </row>
    <row r="536" spans="9:20" ht="12.75" customHeight="1">
      <c r="I536" s="9"/>
      <c r="J536" s="9"/>
      <c r="K536" s="9"/>
      <c r="L536" s="9"/>
      <c r="M536" s="9"/>
      <c r="N536" s="9"/>
      <c r="O536" s="9"/>
      <c r="P536" s="9"/>
      <c r="Q536" s="9"/>
      <c r="R536" s="9"/>
      <c r="S536" s="9"/>
      <c r="T536" s="9"/>
    </row>
    <row r="537" spans="9:20" ht="12.75" customHeight="1">
      <c r="I537" s="9"/>
      <c r="J537" s="9"/>
      <c r="K537" s="9"/>
      <c r="L537" s="9"/>
      <c r="M537" s="9"/>
      <c r="N537" s="9"/>
      <c r="O537" s="9"/>
      <c r="P537" s="9"/>
      <c r="Q537" s="9"/>
      <c r="R537" s="9"/>
      <c r="S537" s="9"/>
      <c r="T537" s="9"/>
    </row>
    <row r="538" spans="9:20" ht="12.75" customHeight="1">
      <c r="I538" s="9"/>
      <c r="J538" s="9"/>
      <c r="K538" s="9"/>
      <c r="L538" s="9"/>
      <c r="M538" s="9"/>
      <c r="N538" s="9"/>
      <c r="O538" s="9"/>
      <c r="P538" s="9"/>
      <c r="Q538" s="9"/>
      <c r="R538" s="9"/>
      <c r="S538" s="9"/>
      <c r="T538" s="9"/>
    </row>
    <row r="539" spans="9:20" ht="12.75" customHeight="1">
      <c r="I539" s="9"/>
      <c r="J539" s="9"/>
      <c r="K539" s="9"/>
      <c r="L539" s="9"/>
      <c r="M539" s="9"/>
      <c r="N539" s="9"/>
      <c r="O539" s="9"/>
      <c r="P539" s="9"/>
      <c r="Q539" s="9"/>
      <c r="R539" s="9"/>
      <c r="S539" s="9"/>
      <c r="T539" s="9"/>
    </row>
    <row r="540" spans="9:20" ht="12.75" customHeight="1">
      <c r="I540" s="9"/>
      <c r="J540" s="9"/>
      <c r="K540" s="9"/>
      <c r="L540" s="9"/>
      <c r="M540" s="9"/>
      <c r="N540" s="9"/>
      <c r="O540" s="9"/>
      <c r="P540" s="9"/>
      <c r="Q540" s="9"/>
      <c r="R540" s="9"/>
      <c r="S540" s="9"/>
      <c r="T540" s="9"/>
    </row>
    <row r="541" spans="9:20" ht="12.75" customHeight="1">
      <c r="I541" s="9"/>
      <c r="J541" s="9"/>
      <c r="K541" s="9"/>
      <c r="L541" s="9"/>
      <c r="M541" s="9"/>
      <c r="N541" s="9"/>
      <c r="O541" s="9"/>
      <c r="P541" s="9"/>
      <c r="Q541" s="9"/>
      <c r="R541" s="9"/>
      <c r="S541" s="9"/>
      <c r="T541" s="9"/>
    </row>
    <row r="542" spans="9:20" ht="12.75" customHeight="1">
      <c r="I542" s="9"/>
      <c r="J542" s="9"/>
      <c r="K542" s="9"/>
      <c r="L542" s="9"/>
      <c r="M542" s="9"/>
      <c r="N542" s="9"/>
      <c r="O542" s="9"/>
      <c r="P542" s="9"/>
      <c r="Q542" s="9"/>
      <c r="R542" s="9"/>
      <c r="S542" s="9"/>
      <c r="T542" s="9"/>
    </row>
    <row r="543" spans="9:20" ht="12.75" customHeight="1">
      <c r="I543" s="9"/>
      <c r="J543" s="9"/>
      <c r="K543" s="9"/>
      <c r="L543" s="9"/>
      <c r="M543" s="9"/>
      <c r="N543" s="9"/>
      <c r="O543" s="9"/>
      <c r="P543" s="9"/>
      <c r="Q543" s="9"/>
      <c r="R543" s="9"/>
      <c r="S543" s="9"/>
      <c r="T543" s="9"/>
    </row>
    <row r="544" spans="9:20" ht="12.75" customHeight="1">
      <c r="I544" s="9"/>
      <c r="J544" s="9"/>
      <c r="K544" s="9"/>
      <c r="L544" s="9"/>
      <c r="M544" s="9"/>
      <c r="N544" s="9"/>
      <c r="O544" s="9"/>
      <c r="P544" s="9"/>
      <c r="Q544" s="9"/>
      <c r="R544" s="9"/>
      <c r="S544" s="9"/>
      <c r="T544" s="9"/>
    </row>
    <row r="545" spans="9:20" ht="12.75" customHeight="1">
      <c r="I545" s="9"/>
      <c r="J545" s="9"/>
      <c r="K545" s="9"/>
      <c r="L545" s="9"/>
      <c r="M545" s="9"/>
      <c r="N545" s="9"/>
      <c r="O545" s="9"/>
      <c r="P545" s="9"/>
      <c r="Q545" s="9"/>
      <c r="R545" s="9"/>
      <c r="S545" s="9"/>
      <c r="T545" s="9"/>
    </row>
    <row r="546" spans="9:20" ht="12.75" customHeight="1">
      <c r="I546" s="9"/>
      <c r="J546" s="9"/>
      <c r="K546" s="9"/>
      <c r="L546" s="9"/>
      <c r="M546" s="9"/>
      <c r="N546" s="9"/>
      <c r="O546" s="9"/>
      <c r="P546" s="9"/>
      <c r="Q546" s="9"/>
      <c r="R546" s="9"/>
      <c r="S546" s="9"/>
      <c r="T546" s="9"/>
    </row>
    <row r="547" spans="9:20" ht="12.75" customHeight="1">
      <c r="I547" s="9"/>
      <c r="J547" s="9"/>
      <c r="K547" s="9"/>
      <c r="L547" s="9"/>
      <c r="M547" s="9"/>
      <c r="N547" s="9"/>
      <c r="O547" s="9"/>
      <c r="P547" s="9"/>
      <c r="Q547" s="9"/>
      <c r="R547" s="9"/>
      <c r="S547" s="9"/>
      <c r="T547" s="9"/>
    </row>
    <row r="548" spans="9:20" ht="12.75" customHeight="1">
      <c r="I548" s="9"/>
      <c r="J548" s="9"/>
      <c r="K548" s="9"/>
      <c r="L548" s="9"/>
      <c r="M548" s="9"/>
      <c r="N548" s="9"/>
      <c r="O548" s="9"/>
      <c r="P548" s="9"/>
      <c r="Q548" s="9"/>
      <c r="R548" s="9"/>
      <c r="S548" s="9"/>
      <c r="T548" s="9"/>
    </row>
    <row r="549" spans="9:20" ht="12.75" customHeight="1">
      <c r="I549" s="9"/>
      <c r="J549" s="9"/>
      <c r="K549" s="9"/>
      <c r="L549" s="9"/>
      <c r="M549" s="9"/>
      <c r="N549" s="9"/>
      <c r="O549" s="9"/>
      <c r="P549" s="9"/>
      <c r="Q549" s="9"/>
      <c r="R549" s="9"/>
      <c r="S549" s="9"/>
      <c r="T549" s="9"/>
    </row>
    <row r="550" spans="9:20" ht="12.75" customHeight="1">
      <c r="I550" s="9"/>
      <c r="J550" s="9"/>
      <c r="K550" s="9"/>
      <c r="L550" s="9"/>
      <c r="M550" s="9"/>
      <c r="N550" s="9"/>
      <c r="O550" s="9"/>
      <c r="P550" s="9"/>
      <c r="Q550" s="9"/>
      <c r="R550" s="9"/>
      <c r="S550" s="9"/>
      <c r="T550" s="9"/>
    </row>
    <row r="551" spans="9:20" ht="12.75" customHeight="1">
      <c r="I551" s="9"/>
      <c r="J551" s="9"/>
      <c r="K551" s="9"/>
      <c r="L551" s="9"/>
      <c r="M551" s="9"/>
      <c r="N551" s="9"/>
      <c r="O551" s="9"/>
      <c r="P551" s="9"/>
      <c r="Q551" s="9"/>
      <c r="R551" s="9"/>
      <c r="S551" s="9"/>
      <c r="T551" s="9"/>
    </row>
    <row r="552" spans="9:20" ht="12.75" customHeight="1">
      <c r="I552" s="9"/>
      <c r="J552" s="9"/>
      <c r="K552" s="9"/>
      <c r="L552" s="9"/>
      <c r="M552" s="9"/>
      <c r="N552" s="9"/>
      <c r="O552" s="9"/>
      <c r="P552" s="9"/>
      <c r="Q552" s="9"/>
      <c r="R552" s="9"/>
      <c r="S552" s="9"/>
      <c r="T552" s="9"/>
    </row>
    <row r="553" spans="9:20" ht="12.75" customHeight="1">
      <c r="I553" s="9"/>
      <c r="J553" s="9"/>
      <c r="K553" s="9"/>
      <c r="L553" s="9"/>
      <c r="M553" s="9"/>
      <c r="N553" s="9"/>
      <c r="O553" s="9"/>
      <c r="P553" s="9"/>
      <c r="Q553" s="9"/>
      <c r="R553" s="9"/>
      <c r="S553" s="9"/>
      <c r="T553" s="9"/>
    </row>
    <row r="554" spans="9:20" ht="12.75" customHeight="1">
      <c r="I554" s="9"/>
      <c r="J554" s="9"/>
      <c r="K554" s="9"/>
      <c r="L554" s="9"/>
      <c r="M554" s="9"/>
      <c r="N554" s="9"/>
      <c r="O554" s="9"/>
      <c r="P554" s="9"/>
      <c r="Q554" s="9"/>
      <c r="R554" s="9"/>
      <c r="S554" s="9"/>
      <c r="T554" s="9"/>
    </row>
    <row r="555" spans="9:20" ht="12.75" customHeight="1">
      <c r="I555" s="9"/>
      <c r="J555" s="9"/>
      <c r="K555" s="9"/>
      <c r="L555" s="9"/>
      <c r="M555" s="9"/>
      <c r="N555" s="9"/>
      <c r="O555" s="9"/>
      <c r="P555" s="9"/>
      <c r="Q555" s="9"/>
      <c r="R555" s="9"/>
      <c r="S555" s="9"/>
      <c r="T555" s="9"/>
    </row>
    <row r="556" spans="9:20" ht="12.75" customHeight="1">
      <c r="I556" s="9"/>
      <c r="J556" s="9"/>
      <c r="K556" s="9"/>
      <c r="L556" s="9"/>
      <c r="M556" s="9"/>
      <c r="N556" s="9"/>
      <c r="O556" s="9"/>
      <c r="P556" s="9"/>
      <c r="Q556" s="9"/>
      <c r="R556" s="9"/>
      <c r="S556" s="9"/>
      <c r="T556" s="9"/>
    </row>
    <row r="557" spans="9:20" ht="12.75" customHeight="1">
      <c r="I557" s="9"/>
      <c r="J557" s="9"/>
      <c r="K557" s="9"/>
      <c r="L557" s="9"/>
      <c r="M557" s="9"/>
      <c r="N557" s="9"/>
      <c r="O557" s="9"/>
      <c r="P557" s="9"/>
      <c r="Q557" s="9"/>
      <c r="R557" s="9"/>
      <c r="S557" s="9"/>
      <c r="T557" s="9"/>
    </row>
    <row r="558" spans="9:20" ht="12.75" customHeight="1">
      <c r="I558" s="9"/>
      <c r="J558" s="9"/>
      <c r="K558" s="9"/>
      <c r="L558" s="9"/>
      <c r="M558" s="9"/>
      <c r="N558" s="9"/>
      <c r="O558" s="9"/>
      <c r="P558" s="9"/>
      <c r="Q558" s="9"/>
      <c r="R558" s="9"/>
      <c r="S558" s="9"/>
      <c r="T558" s="9"/>
    </row>
    <row r="559" spans="9:20" ht="12.75" customHeight="1">
      <c r="I559" s="9"/>
      <c r="J559" s="9"/>
      <c r="K559" s="9"/>
      <c r="L559" s="9"/>
      <c r="M559" s="9"/>
      <c r="N559" s="9"/>
      <c r="O559" s="9"/>
      <c r="P559" s="9"/>
      <c r="Q559" s="9"/>
      <c r="R559" s="9"/>
      <c r="S559" s="9"/>
      <c r="T559" s="9"/>
    </row>
    <row r="560" spans="9:20" ht="12.75" customHeight="1">
      <c r="I560" s="9"/>
      <c r="J560" s="9"/>
      <c r="K560" s="9"/>
      <c r="L560" s="9"/>
      <c r="M560" s="9"/>
      <c r="N560" s="9"/>
      <c r="O560" s="9"/>
      <c r="P560" s="9"/>
      <c r="Q560" s="9"/>
      <c r="R560" s="9"/>
      <c r="S560" s="9"/>
      <c r="T560" s="9"/>
    </row>
    <row r="561" spans="9:20" ht="12.75" customHeight="1">
      <c r="I561" s="9"/>
      <c r="J561" s="9"/>
      <c r="K561" s="9"/>
      <c r="L561" s="9"/>
      <c r="M561" s="9"/>
      <c r="N561" s="9"/>
      <c r="O561" s="9"/>
      <c r="P561" s="9"/>
      <c r="Q561" s="9"/>
      <c r="R561" s="9"/>
      <c r="S561" s="9"/>
      <c r="T561" s="9"/>
    </row>
    <row r="562" spans="9:20" ht="12.75" customHeight="1">
      <c r="I562" s="9"/>
      <c r="J562" s="9"/>
      <c r="K562" s="9"/>
      <c r="L562" s="9"/>
      <c r="M562" s="9"/>
      <c r="N562" s="9"/>
      <c r="O562" s="9"/>
      <c r="P562" s="9"/>
      <c r="Q562" s="9"/>
      <c r="R562" s="9"/>
      <c r="S562" s="9"/>
      <c r="T562" s="9"/>
    </row>
    <row r="563" spans="9:20" ht="12.75" customHeight="1">
      <c r="I563" s="9"/>
      <c r="J563" s="9"/>
      <c r="K563" s="9"/>
      <c r="L563" s="9"/>
      <c r="M563" s="9"/>
      <c r="N563" s="9"/>
      <c r="O563" s="9"/>
      <c r="P563" s="9"/>
      <c r="Q563" s="9"/>
      <c r="R563" s="9"/>
      <c r="S563" s="9"/>
      <c r="T563" s="9"/>
    </row>
    <row r="564" spans="9:20" ht="12.75" customHeight="1">
      <c r="I564" s="9"/>
      <c r="J564" s="9"/>
      <c r="K564" s="9"/>
      <c r="L564" s="9"/>
      <c r="M564" s="9"/>
      <c r="N564" s="9"/>
      <c r="O564" s="9"/>
      <c r="P564" s="9"/>
      <c r="Q564" s="9"/>
      <c r="R564" s="9"/>
      <c r="S564" s="9"/>
      <c r="T564" s="9"/>
    </row>
    <row r="565" spans="9:20" ht="12.75" customHeight="1">
      <c r="I565" s="9"/>
      <c r="J565" s="9"/>
      <c r="K565" s="9"/>
      <c r="L565" s="9"/>
      <c r="M565" s="9"/>
      <c r="N565" s="9"/>
      <c r="O565" s="9"/>
      <c r="P565" s="9"/>
      <c r="Q565" s="9"/>
      <c r="R565" s="9"/>
      <c r="S565" s="9"/>
      <c r="T565" s="9"/>
    </row>
    <row r="566" spans="9:20" ht="12.75" customHeight="1">
      <c r="I566" s="9"/>
      <c r="J566" s="9"/>
      <c r="K566" s="9"/>
      <c r="L566" s="9"/>
      <c r="M566" s="9"/>
      <c r="N566" s="9"/>
      <c r="O566" s="9"/>
      <c r="P566" s="9"/>
      <c r="Q566" s="9"/>
      <c r="R566" s="9"/>
      <c r="S566" s="9"/>
      <c r="T566" s="9"/>
    </row>
    <row r="567" spans="9:20" ht="12.75" customHeight="1">
      <c r="I567" s="9"/>
      <c r="J567" s="9"/>
      <c r="K567" s="9"/>
      <c r="L567" s="9"/>
      <c r="M567" s="9"/>
      <c r="N567" s="9"/>
      <c r="O567" s="9"/>
      <c r="P567" s="9"/>
      <c r="Q567" s="9"/>
      <c r="R567" s="9"/>
      <c r="S567" s="9"/>
      <c r="T567" s="9"/>
    </row>
    <row r="568" spans="9:20" ht="12.75" customHeight="1">
      <c r="I568" s="9"/>
      <c r="J568" s="9"/>
      <c r="K568" s="9"/>
      <c r="L568" s="9"/>
      <c r="M568" s="9"/>
      <c r="N568" s="9"/>
      <c r="O568" s="9"/>
      <c r="P568" s="9"/>
      <c r="Q568" s="9"/>
      <c r="R568" s="9"/>
      <c r="S568" s="9"/>
      <c r="T568" s="9"/>
    </row>
    <row r="569" spans="9:20" ht="12.75" customHeight="1">
      <c r="I569" s="9"/>
      <c r="J569" s="9"/>
      <c r="K569" s="9"/>
      <c r="L569" s="9"/>
      <c r="M569" s="9"/>
      <c r="N569" s="9"/>
      <c r="O569" s="9"/>
      <c r="P569" s="9"/>
      <c r="Q569" s="9"/>
      <c r="R569" s="9"/>
      <c r="S569" s="9"/>
      <c r="T569" s="9"/>
    </row>
    <row r="570" spans="9:20" ht="12.75" customHeight="1">
      <c r="I570" s="9"/>
      <c r="J570" s="9"/>
      <c r="K570" s="9"/>
      <c r="L570" s="9"/>
      <c r="M570" s="9"/>
      <c r="N570" s="9"/>
      <c r="O570" s="9"/>
      <c r="P570" s="9"/>
      <c r="Q570" s="9"/>
      <c r="R570" s="9"/>
      <c r="S570" s="9"/>
      <c r="T570" s="9"/>
    </row>
    <row r="571" spans="9:20" ht="12.75" customHeight="1">
      <c r="I571" s="9"/>
      <c r="J571" s="9"/>
      <c r="K571" s="9"/>
      <c r="L571" s="9"/>
      <c r="M571" s="9"/>
      <c r="N571" s="9"/>
      <c r="O571" s="9"/>
      <c r="P571" s="9"/>
      <c r="Q571" s="9"/>
      <c r="R571" s="9"/>
      <c r="S571" s="9"/>
      <c r="T571" s="9"/>
    </row>
    <row r="572" spans="9:20" ht="12.75" customHeight="1">
      <c r="I572" s="9"/>
      <c r="J572" s="9"/>
      <c r="K572" s="9"/>
      <c r="L572" s="9"/>
      <c r="M572" s="9"/>
      <c r="N572" s="9"/>
      <c r="O572" s="9"/>
      <c r="P572" s="9"/>
      <c r="Q572" s="9"/>
      <c r="R572" s="9"/>
      <c r="S572" s="9"/>
      <c r="T572" s="9"/>
    </row>
    <row r="573" spans="9:20" ht="12.75" customHeight="1">
      <c r="I573" s="9"/>
      <c r="J573" s="9"/>
      <c r="K573" s="9"/>
      <c r="L573" s="9"/>
      <c r="M573" s="9"/>
      <c r="N573" s="9"/>
      <c r="O573" s="9"/>
      <c r="P573" s="9"/>
      <c r="Q573" s="9"/>
      <c r="R573" s="9"/>
      <c r="S573" s="9"/>
      <c r="T573" s="9"/>
    </row>
    <row r="574" spans="9:20" ht="12.75" customHeight="1">
      <c r="I574" s="9"/>
      <c r="J574" s="9"/>
      <c r="K574" s="9"/>
      <c r="L574" s="9"/>
      <c r="M574" s="9"/>
      <c r="N574" s="9"/>
      <c r="O574" s="9"/>
      <c r="P574" s="9"/>
      <c r="Q574" s="9"/>
      <c r="R574" s="9"/>
      <c r="S574" s="9"/>
      <c r="T574" s="9"/>
    </row>
    <row r="575" spans="9:20" ht="12.75" customHeight="1">
      <c r="I575" s="9"/>
      <c r="J575" s="9"/>
      <c r="K575" s="9"/>
      <c r="L575" s="9"/>
      <c r="M575" s="9"/>
      <c r="N575" s="9"/>
      <c r="O575" s="9"/>
      <c r="P575" s="9"/>
      <c r="Q575" s="9"/>
      <c r="R575" s="9"/>
      <c r="S575" s="9"/>
      <c r="T575" s="9"/>
    </row>
    <row r="576" spans="9:20" ht="12.75" customHeight="1">
      <c r="I576" s="9"/>
      <c r="J576" s="9"/>
      <c r="K576" s="9"/>
      <c r="L576" s="9"/>
      <c r="M576" s="9"/>
      <c r="N576" s="9"/>
      <c r="O576" s="9"/>
      <c r="P576" s="9"/>
      <c r="Q576" s="9"/>
      <c r="R576" s="9"/>
      <c r="S576" s="9"/>
      <c r="T576" s="9"/>
    </row>
    <row r="577" spans="9:20" ht="12.75" customHeight="1">
      <c r="I577" s="9"/>
      <c r="J577" s="9"/>
      <c r="K577" s="9"/>
      <c r="L577" s="9"/>
      <c r="M577" s="9"/>
      <c r="N577" s="9"/>
      <c r="O577" s="9"/>
      <c r="P577" s="9"/>
      <c r="Q577" s="9"/>
      <c r="R577" s="9"/>
      <c r="S577" s="9"/>
      <c r="T577" s="9"/>
    </row>
    <row r="578" spans="9:20" ht="12.75" customHeight="1">
      <c r="I578" s="9"/>
      <c r="J578" s="9"/>
      <c r="K578" s="9"/>
      <c r="L578" s="9"/>
      <c r="M578" s="9"/>
      <c r="N578" s="9"/>
      <c r="O578" s="9"/>
      <c r="P578" s="9"/>
      <c r="Q578" s="9"/>
      <c r="R578" s="9"/>
      <c r="S578" s="9"/>
      <c r="T578" s="9"/>
    </row>
    <row r="579" spans="9:20" ht="12.75" customHeight="1">
      <c r="I579" s="9"/>
      <c r="J579" s="9"/>
      <c r="K579" s="9"/>
      <c r="L579" s="9"/>
      <c r="M579" s="9"/>
      <c r="N579" s="9"/>
      <c r="O579" s="9"/>
      <c r="P579" s="9"/>
      <c r="Q579" s="9"/>
      <c r="R579" s="9"/>
      <c r="S579" s="9"/>
      <c r="T579" s="9"/>
    </row>
    <row r="580" spans="9:20" ht="12.75" customHeight="1">
      <c r="I580" s="9"/>
      <c r="J580" s="9"/>
      <c r="K580" s="9"/>
      <c r="L580" s="9"/>
      <c r="M580" s="9"/>
      <c r="N580" s="9"/>
      <c r="O580" s="9"/>
      <c r="P580" s="9"/>
      <c r="Q580" s="9"/>
      <c r="R580" s="9"/>
      <c r="S580" s="9"/>
      <c r="T580" s="9"/>
    </row>
    <row r="581" spans="9:20" ht="12.75" customHeight="1">
      <c r="I581" s="9"/>
      <c r="J581" s="9"/>
      <c r="K581" s="9"/>
      <c r="L581" s="9"/>
      <c r="M581" s="9"/>
      <c r="N581" s="9"/>
      <c r="O581" s="9"/>
      <c r="P581" s="9"/>
      <c r="Q581" s="9"/>
      <c r="R581" s="9"/>
      <c r="S581" s="9"/>
      <c r="T581" s="9"/>
    </row>
    <row r="582" spans="9:20" ht="12.75" customHeight="1">
      <c r="I582" s="9"/>
      <c r="J582" s="9"/>
      <c r="K582" s="9"/>
      <c r="L582" s="9"/>
      <c r="M582" s="9"/>
      <c r="N582" s="9"/>
      <c r="O582" s="9"/>
      <c r="P582" s="9"/>
      <c r="Q582" s="9"/>
      <c r="R582" s="9"/>
      <c r="S582" s="9"/>
      <c r="T582" s="9"/>
    </row>
    <row r="583" spans="9:20" ht="12.75" customHeight="1">
      <c r="I583" s="9"/>
      <c r="J583" s="9"/>
      <c r="K583" s="9"/>
      <c r="L583" s="9"/>
      <c r="M583" s="9"/>
      <c r="N583" s="9"/>
      <c r="O583" s="9"/>
      <c r="P583" s="9"/>
      <c r="Q583" s="9"/>
      <c r="R583" s="9"/>
      <c r="S583" s="9"/>
      <c r="T583" s="9"/>
    </row>
    <row r="584" spans="9:20" ht="12.75" customHeight="1">
      <c r="I584" s="9"/>
      <c r="J584" s="9"/>
      <c r="K584" s="9"/>
      <c r="L584" s="9"/>
      <c r="M584" s="9"/>
      <c r="N584" s="9"/>
      <c r="O584" s="9"/>
      <c r="P584" s="9"/>
      <c r="Q584" s="9"/>
      <c r="R584" s="9"/>
      <c r="S584" s="9"/>
      <c r="T584" s="9"/>
    </row>
    <row r="585" spans="9:20" ht="12.75" customHeight="1">
      <c r="I585" s="9"/>
      <c r="J585" s="9"/>
      <c r="K585" s="9"/>
      <c r="L585" s="9"/>
      <c r="M585" s="9"/>
      <c r="N585" s="9"/>
      <c r="O585" s="9"/>
      <c r="P585" s="9"/>
      <c r="Q585" s="9"/>
      <c r="R585" s="9"/>
      <c r="S585" s="9"/>
      <c r="T585" s="9"/>
    </row>
    <row r="586" spans="9:20" ht="12.75" customHeight="1">
      <c r="I586" s="9"/>
      <c r="J586" s="9"/>
      <c r="K586" s="9"/>
      <c r="L586" s="9"/>
      <c r="M586" s="9"/>
      <c r="N586" s="9"/>
      <c r="O586" s="9"/>
      <c r="P586" s="9"/>
      <c r="Q586" s="9"/>
      <c r="R586" s="9"/>
      <c r="S586" s="9"/>
      <c r="T586" s="9"/>
    </row>
    <row r="587" spans="9:20" ht="12.75" customHeight="1">
      <c r="I587" s="9"/>
      <c r="J587" s="9"/>
      <c r="K587" s="9"/>
      <c r="L587" s="9"/>
      <c r="M587" s="9"/>
      <c r="N587" s="9"/>
      <c r="O587" s="9"/>
      <c r="P587" s="9"/>
      <c r="Q587" s="9"/>
      <c r="R587" s="9"/>
      <c r="S587" s="9"/>
      <c r="T587" s="9"/>
    </row>
    <row r="588" spans="9:20" ht="12.75" customHeight="1">
      <c r="I588" s="9"/>
      <c r="J588" s="9"/>
      <c r="K588" s="9"/>
      <c r="L588" s="9"/>
      <c r="M588" s="9"/>
      <c r="N588" s="9"/>
      <c r="O588" s="9"/>
      <c r="P588" s="9"/>
      <c r="Q588" s="9"/>
      <c r="R588" s="9"/>
      <c r="S588" s="9"/>
      <c r="T588" s="9"/>
    </row>
    <row r="589" spans="9:20" ht="12.75" customHeight="1">
      <c r="I589" s="9"/>
      <c r="J589" s="9"/>
      <c r="K589" s="9"/>
      <c r="L589" s="9"/>
      <c r="M589" s="9"/>
      <c r="N589" s="9"/>
      <c r="O589" s="9"/>
      <c r="P589" s="9"/>
      <c r="Q589" s="9"/>
      <c r="R589" s="9"/>
      <c r="S589" s="9"/>
      <c r="T589" s="9"/>
    </row>
    <row r="590" spans="9:20" ht="12.75" customHeight="1">
      <c r="I590" s="9"/>
      <c r="J590" s="9"/>
      <c r="K590" s="9"/>
      <c r="L590" s="9"/>
      <c r="M590" s="9"/>
      <c r="N590" s="9"/>
      <c r="O590" s="9"/>
      <c r="P590" s="9"/>
      <c r="Q590" s="9"/>
      <c r="R590" s="9"/>
      <c r="S590" s="9"/>
      <c r="T590" s="9"/>
    </row>
    <row r="591" spans="9:20" ht="12.75" customHeight="1">
      <c r="I591" s="9"/>
      <c r="J591" s="9"/>
      <c r="K591" s="9"/>
      <c r="L591" s="9"/>
      <c r="M591" s="9"/>
      <c r="N591" s="9"/>
      <c r="O591" s="9"/>
      <c r="P591" s="9"/>
      <c r="Q591" s="9"/>
      <c r="R591" s="9"/>
      <c r="S591" s="9"/>
      <c r="T591" s="9"/>
    </row>
    <row r="592" spans="9:20" ht="12.75" customHeight="1">
      <c r="I592" s="9"/>
      <c r="J592" s="9"/>
      <c r="K592" s="9"/>
      <c r="L592" s="9"/>
      <c r="M592" s="9"/>
      <c r="N592" s="9"/>
      <c r="O592" s="9"/>
      <c r="P592" s="9"/>
      <c r="Q592" s="9"/>
      <c r="R592" s="9"/>
      <c r="S592" s="9"/>
      <c r="T592" s="9"/>
    </row>
    <row r="593" spans="9:20" ht="12.75" customHeight="1">
      <c r="I593" s="9"/>
      <c r="J593" s="9"/>
      <c r="K593" s="9"/>
      <c r="L593" s="9"/>
      <c r="M593" s="9"/>
      <c r="N593" s="9"/>
      <c r="O593" s="9"/>
      <c r="P593" s="9"/>
      <c r="Q593" s="9"/>
      <c r="R593" s="9"/>
      <c r="S593" s="9"/>
      <c r="T593" s="9"/>
    </row>
    <row r="594" spans="9:20" ht="12.75" customHeight="1">
      <c r="I594" s="9"/>
      <c r="J594" s="9"/>
      <c r="K594" s="9"/>
      <c r="L594" s="9"/>
      <c r="M594" s="9"/>
      <c r="N594" s="9"/>
      <c r="O594" s="9"/>
      <c r="P594" s="9"/>
      <c r="Q594" s="9"/>
      <c r="R594" s="9"/>
      <c r="S594" s="9"/>
      <c r="T594" s="9"/>
    </row>
    <row r="595" spans="9:20" ht="12.75" customHeight="1">
      <c r="I595" s="9"/>
      <c r="J595" s="9"/>
      <c r="K595" s="9"/>
      <c r="L595" s="9"/>
      <c r="M595" s="9"/>
      <c r="N595" s="9"/>
      <c r="O595" s="9"/>
      <c r="P595" s="9"/>
      <c r="Q595" s="9"/>
      <c r="R595" s="9"/>
      <c r="S595" s="9"/>
      <c r="T595" s="9"/>
    </row>
    <row r="596" spans="9:20" ht="12.75" customHeight="1">
      <c r="I596" s="9"/>
      <c r="J596" s="9"/>
      <c r="K596" s="9"/>
      <c r="L596" s="9"/>
      <c r="M596" s="9"/>
      <c r="N596" s="9"/>
      <c r="O596" s="9"/>
      <c r="P596" s="9"/>
      <c r="Q596" s="9"/>
      <c r="R596" s="9"/>
      <c r="S596" s="9"/>
      <c r="T596" s="9"/>
    </row>
    <row r="597" spans="9:20" ht="12.75" customHeight="1">
      <c r="I597" s="9"/>
      <c r="J597" s="9"/>
      <c r="K597" s="9"/>
      <c r="L597" s="9"/>
      <c r="M597" s="9"/>
      <c r="N597" s="9"/>
      <c r="O597" s="9"/>
      <c r="P597" s="9"/>
      <c r="Q597" s="9"/>
      <c r="R597" s="9"/>
      <c r="S597" s="9"/>
      <c r="T597" s="9"/>
    </row>
    <row r="598" spans="9:20" ht="12.75" customHeight="1">
      <c r="I598" s="9"/>
      <c r="J598" s="9"/>
      <c r="K598" s="9"/>
      <c r="L598" s="9"/>
      <c r="M598" s="9"/>
      <c r="N598" s="9"/>
      <c r="O598" s="9"/>
      <c r="P598" s="9"/>
      <c r="Q598" s="9"/>
      <c r="R598" s="9"/>
      <c r="S598" s="9"/>
      <c r="T598" s="9"/>
    </row>
    <row r="599" spans="9:20" ht="12.75" customHeight="1">
      <c r="I599" s="9"/>
      <c r="J599" s="9"/>
      <c r="K599" s="9"/>
      <c r="L599" s="9"/>
      <c r="M599" s="9"/>
      <c r="N599" s="9"/>
      <c r="O599" s="9"/>
      <c r="P599" s="9"/>
      <c r="Q599" s="9"/>
      <c r="R599" s="9"/>
      <c r="S599" s="9"/>
      <c r="T599" s="9"/>
    </row>
    <row r="600" spans="9:20" ht="12.75" customHeight="1">
      <c r="I600" s="9"/>
      <c r="J600" s="9"/>
      <c r="K600" s="9"/>
      <c r="L600" s="9"/>
      <c r="M600" s="9"/>
      <c r="N600" s="9"/>
      <c r="O600" s="9"/>
      <c r="P600" s="9"/>
      <c r="Q600" s="9"/>
      <c r="R600" s="9"/>
      <c r="S600" s="9"/>
      <c r="T600" s="9"/>
    </row>
    <row r="601" spans="9:20" ht="12.75" customHeight="1">
      <c r="I601" s="9"/>
      <c r="J601" s="9"/>
      <c r="K601" s="9"/>
      <c r="L601" s="9"/>
      <c r="M601" s="9"/>
      <c r="N601" s="9"/>
      <c r="O601" s="9"/>
      <c r="P601" s="9"/>
      <c r="Q601" s="9"/>
      <c r="R601" s="9"/>
      <c r="S601" s="9"/>
      <c r="T601" s="9"/>
    </row>
    <row r="602" spans="9:20" ht="12.75" customHeight="1">
      <c r="I602" s="9"/>
      <c r="J602" s="9"/>
      <c r="K602" s="9"/>
      <c r="L602" s="9"/>
      <c r="M602" s="9"/>
      <c r="N602" s="9"/>
      <c r="O602" s="9"/>
      <c r="P602" s="9"/>
      <c r="Q602" s="9"/>
      <c r="R602" s="9"/>
      <c r="S602" s="9"/>
      <c r="T602" s="9"/>
    </row>
    <row r="603" spans="9:20" ht="12.75" customHeight="1">
      <c r="I603" s="9"/>
      <c r="J603" s="9"/>
      <c r="K603" s="9"/>
      <c r="L603" s="9"/>
      <c r="M603" s="9"/>
      <c r="N603" s="9"/>
      <c r="O603" s="9"/>
      <c r="P603" s="9"/>
      <c r="Q603" s="9"/>
      <c r="R603" s="9"/>
      <c r="S603" s="9"/>
      <c r="T603" s="9"/>
    </row>
    <row r="604" spans="9:20" ht="12.75" customHeight="1">
      <c r="I604" s="9"/>
      <c r="J604" s="9"/>
      <c r="K604" s="9"/>
      <c r="L604" s="9"/>
      <c r="M604" s="9"/>
      <c r="N604" s="9"/>
      <c r="O604" s="9"/>
      <c r="P604" s="9"/>
      <c r="Q604" s="9"/>
      <c r="R604" s="9"/>
      <c r="S604" s="9"/>
      <c r="T604" s="9"/>
    </row>
    <row r="605" spans="9:20" ht="12.75" customHeight="1">
      <c r="I605" s="9"/>
      <c r="J605" s="9"/>
      <c r="K605" s="9"/>
      <c r="L605" s="9"/>
      <c r="M605" s="9"/>
      <c r="N605" s="9"/>
      <c r="O605" s="9"/>
      <c r="P605" s="9"/>
      <c r="Q605" s="9"/>
      <c r="R605" s="9"/>
      <c r="S605" s="9"/>
      <c r="T605" s="9"/>
    </row>
    <row r="606" spans="9:20" ht="12.75" customHeight="1">
      <c r="I606" s="9"/>
      <c r="J606" s="9"/>
      <c r="K606" s="9"/>
      <c r="L606" s="9"/>
      <c r="M606" s="9"/>
      <c r="N606" s="9"/>
      <c r="O606" s="9"/>
      <c r="P606" s="9"/>
      <c r="Q606" s="9"/>
      <c r="R606" s="9"/>
      <c r="S606" s="9"/>
      <c r="T606" s="9"/>
    </row>
    <row r="607" spans="9:20" ht="12.75" customHeight="1">
      <c r="I607" s="9"/>
      <c r="J607" s="9"/>
      <c r="K607" s="9"/>
      <c r="L607" s="9"/>
      <c r="M607" s="9"/>
      <c r="N607" s="9"/>
      <c r="O607" s="9"/>
      <c r="P607" s="9"/>
      <c r="Q607" s="9"/>
      <c r="R607" s="9"/>
      <c r="S607" s="9"/>
      <c r="T607" s="9"/>
    </row>
    <row r="608" spans="9:20" ht="12.75" customHeight="1">
      <c r="I608" s="9"/>
      <c r="J608" s="9"/>
      <c r="K608" s="9"/>
      <c r="L608" s="9"/>
      <c r="M608" s="9"/>
      <c r="N608" s="9"/>
      <c r="O608" s="9"/>
      <c r="P608" s="9"/>
      <c r="Q608" s="9"/>
      <c r="R608" s="9"/>
      <c r="S608" s="9"/>
      <c r="T608" s="9"/>
    </row>
    <row r="609" spans="9:20" ht="12.75" customHeight="1">
      <c r="I609" s="9"/>
      <c r="J609" s="9"/>
      <c r="K609" s="9"/>
      <c r="L609" s="9"/>
      <c r="M609" s="9"/>
      <c r="N609" s="9"/>
      <c r="O609" s="9"/>
      <c r="P609" s="9"/>
      <c r="Q609" s="9"/>
      <c r="R609" s="9"/>
      <c r="S609" s="9"/>
      <c r="T609" s="9"/>
    </row>
    <row r="610" spans="19:20" ht="12.75" customHeight="1">
      <c r="S610" s="9"/>
      <c r="T610" s="9"/>
    </row>
    <row r="611" spans="19:20" ht="12.75" customHeight="1">
      <c r="S611" s="9"/>
      <c r="T611" s="9"/>
    </row>
    <row r="612" spans="19:20" ht="12.75" customHeight="1">
      <c r="S612" s="9"/>
      <c r="T612" s="9"/>
    </row>
    <row r="613" spans="19:20" ht="12.75" customHeight="1">
      <c r="S613" s="9"/>
      <c r="T613" s="9"/>
    </row>
    <row r="614" spans="19:20" ht="12.75" customHeight="1">
      <c r="S614" s="9"/>
      <c r="T614" s="9"/>
    </row>
  </sheetData>
  <sheetProtection password="C494" sheet="1" objects="1" scenarios="1"/>
  <mergeCells count="7">
    <mergeCell ref="K49:K50"/>
    <mergeCell ref="M10:M12"/>
    <mergeCell ref="O8:Q8"/>
    <mergeCell ref="B2:C2"/>
    <mergeCell ref="B3:C3"/>
    <mergeCell ref="I7:K7"/>
    <mergeCell ref="O7:Q7"/>
  </mergeCells>
  <printOptions/>
  <pageMargins left="0.31496062992125984" right="0.11811023622047245" top="0.7480314960629921" bottom="0.7480314960629921" header="0.31496062992125984" footer="0.31496062992125984"/>
  <pageSetup fitToHeight="1" fitToWidth="1" horizontalDpi="300" verticalDpi="300" orientation="portrait" paperSize="9" scale="12" r:id="rId4"/>
  <headerFooter alignWithMargins="0">
    <oddHeader>&amp;LALTIMMEX&amp;C&amp;A&amp;R&amp;D</oddHeader>
    <oddFooter>&amp;Ckia-soft.narod.ru</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Лист2"/>
  <dimension ref="A1:L102"/>
  <sheetViews>
    <sheetView zoomScalePageLayoutView="0" workbookViewId="0" topLeftCell="A1">
      <selection activeCell="A2" sqref="A2"/>
    </sheetView>
  </sheetViews>
  <sheetFormatPr defaultColWidth="12.8515625" defaultRowHeight="15"/>
  <cols>
    <col min="1" max="3" width="12.8515625" style="47" customWidth="1"/>
    <col min="4" max="4" width="1.421875" style="47" customWidth="1"/>
    <col min="5" max="16384" width="12.8515625" style="47" customWidth="1"/>
  </cols>
  <sheetData>
    <row r="1" spans="1:12" s="67" customFormat="1" ht="50.25" customHeight="1">
      <c r="A1" s="59" t="s">
        <v>6</v>
      </c>
      <c r="B1" s="60" t="s">
        <v>29</v>
      </c>
      <c r="C1" s="59" t="s">
        <v>30</v>
      </c>
      <c r="D1" s="66"/>
      <c r="E1" s="209" t="str">
        <f>"Коэффициент аэродинамического сопротивления ракеты "&amp;rname</f>
        <v>Коэффициент аэродинамического сопротивления ракеты ЦИКЛОН-3</v>
      </c>
      <c r="F1" s="210"/>
      <c r="G1" s="210"/>
      <c r="H1" s="210"/>
      <c r="I1" s="210"/>
      <c r="J1" s="210"/>
      <c r="K1" s="210"/>
      <c r="L1" s="71"/>
    </row>
    <row r="2" spans="1:12" ht="15" customHeight="1">
      <c r="A2" s="56">
        <v>0</v>
      </c>
      <c r="B2" s="57">
        <v>0.775084047409846</v>
      </c>
      <c r="C2" s="170">
        <v>0.769309122435104</v>
      </c>
      <c r="D2" s="68"/>
      <c r="E2" s="205" t="s">
        <v>24</v>
      </c>
      <c r="F2" s="206"/>
      <c r="G2" s="206"/>
      <c r="H2" s="206"/>
      <c r="I2" s="206"/>
      <c r="J2" s="206"/>
      <c r="K2" s="206"/>
      <c r="L2" s="70"/>
    </row>
    <row r="3" spans="1:12" ht="15" customHeight="1">
      <c r="A3" s="58">
        <v>0.01</v>
      </c>
      <c r="B3" s="58">
        <v>0.607780256372324</v>
      </c>
      <c r="C3" s="58">
        <v>0.600913925031278</v>
      </c>
      <c r="D3" s="68"/>
      <c r="E3" s="207" t="s">
        <v>25</v>
      </c>
      <c r="F3" s="208"/>
      <c r="G3" s="208"/>
      <c r="H3" s="208"/>
      <c r="I3" s="208"/>
      <c r="J3" s="208"/>
      <c r="K3" s="208"/>
      <c r="L3" s="70"/>
    </row>
    <row r="4" spans="1:12" ht="11.25">
      <c r="A4" s="58">
        <v>0.02</v>
      </c>
      <c r="B4" s="58">
        <v>0.491020986207194</v>
      </c>
      <c r="C4" s="58">
        <v>0.482856856052913</v>
      </c>
      <c r="E4" s="69"/>
      <c r="F4" s="69"/>
      <c r="G4" s="69"/>
      <c r="H4" s="69"/>
      <c r="I4" s="69"/>
      <c r="J4" s="69"/>
      <c r="K4" s="69"/>
      <c r="L4" s="69"/>
    </row>
    <row r="5" spans="1:12" ht="11.25">
      <c r="A5" s="58">
        <v>0.03</v>
      </c>
      <c r="B5" s="58">
        <v>0.592614012299315</v>
      </c>
      <c r="C5" s="58">
        <v>0.586173061778227</v>
      </c>
      <c r="E5" s="69"/>
      <c r="F5" s="69"/>
      <c r="G5" s="69"/>
      <c r="H5" s="69"/>
      <c r="I5" s="69"/>
      <c r="J5" s="69"/>
      <c r="K5" s="69"/>
      <c r="L5" s="69"/>
    </row>
    <row r="6" spans="1:12" ht="11.25">
      <c r="A6" s="58">
        <v>0.04</v>
      </c>
      <c r="B6" s="58">
        <v>0.577720112645676</v>
      </c>
      <c r="C6" s="58">
        <v>0.571240122932797</v>
      </c>
      <c r="E6" s="69"/>
      <c r="F6" s="69"/>
      <c r="G6" s="69"/>
      <c r="H6" s="69"/>
      <c r="I6" s="69"/>
      <c r="J6" s="69"/>
      <c r="K6" s="69"/>
      <c r="L6" s="69"/>
    </row>
    <row r="7" spans="1:12" ht="11.25">
      <c r="A7" s="58">
        <v>0.05</v>
      </c>
      <c r="B7" s="58">
        <v>0.566142305468385</v>
      </c>
      <c r="C7" s="58">
        <v>0.559623925277209</v>
      </c>
      <c r="E7" s="69"/>
      <c r="F7" s="69"/>
      <c r="G7" s="69"/>
      <c r="H7" s="69"/>
      <c r="I7" s="69"/>
      <c r="J7" s="69"/>
      <c r="K7" s="69"/>
      <c r="L7" s="69"/>
    </row>
    <row r="8" spans="1:12" ht="11.25">
      <c r="A8" s="58">
        <v>0.06</v>
      </c>
      <c r="B8" s="58">
        <v>0.556707883954427</v>
      </c>
      <c r="C8" s="58">
        <v>0.550153447244454</v>
      </c>
      <c r="E8" s="69"/>
      <c r="F8" s="69"/>
      <c r="G8" s="69"/>
      <c r="H8" s="69"/>
      <c r="I8" s="69"/>
      <c r="J8" s="69"/>
      <c r="K8" s="69"/>
      <c r="L8" s="69"/>
    </row>
    <row r="9" spans="1:12" ht="11.25">
      <c r="A9" s="58">
        <v>0.07</v>
      </c>
      <c r="B9" s="58">
        <v>0.548769062935658</v>
      </c>
      <c r="C9" s="58">
        <v>0.542181110961596</v>
      </c>
      <c r="E9" s="69"/>
      <c r="F9" s="69"/>
      <c r="G9" s="69"/>
      <c r="H9" s="69"/>
      <c r="I9" s="69"/>
      <c r="J9" s="69"/>
      <c r="K9" s="69"/>
      <c r="L9" s="69"/>
    </row>
    <row r="10" spans="1:12" ht="11.25">
      <c r="A10" s="58">
        <v>0.08</v>
      </c>
      <c r="B10" s="58">
        <v>0.541931051541162</v>
      </c>
      <c r="C10" s="58">
        <v>0.535311954314986</v>
      </c>
      <c r="E10" s="69"/>
      <c r="F10" s="69"/>
      <c r="G10" s="69"/>
      <c r="H10" s="69"/>
      <c r="I10" s="69"/>
      <c r="J10" s="69"/>
      <c r="K10" s="69"/>
      <c r="L10" s="69"/>
    </row>
    <row r="11" spans="1:12" ht="11.25">
      <c r="A11" s="58">
        <v>0.09</v>
      </c>
      <c r="B11" s="58">
        <v>0.535935909100455</v>
      </c>
      <c r="C11" s="58">
        <v>0.529287780728493</v>
      </c>
      <c r="E11" s="69"/>
      <c r="F11" s="69"/>
      <c r="G11" s="69"/>
      <c r="H11" s="69"/>
      <c r="I11" s="69"/>
      <c r="J11" s="69"/>
      <c r="K11" s="69"/>
      <c r="L11" s="69"/>
    </row>
    <row r="12" spans="1:12" ht="11.25">
      <c r="A12" s="58">
        <v>0.1</v>
      </c>
      <c r="B12" s="58">
        <v>0.530606124833795</v>
      </c>
      <c r="C12" s="58">
        <v>0.523930825333211</v>
      </c>
      <c r="E12" s="69"/>
      <c r="F12" s="69"/>
      <c r="G12" s="69"/>
      <c r="H12" s="69"/>
      <c r="I12" s="69"/>
      <c r="J12" s="69"/>
      <c r="K12" s="69"/>
      <c r="L12" s="69"/>
    </row>
    <row r="13" spans="1:12" ht="11.25">
      <c r="A13" s="58">
        <v>0.11</v>
      </c>
      <c r="B13" s="58">
        <v>0.525859244251755</v>
      </c>
      <c r="C13" s="58">
        <v>0.519158405739002</v>
      </c>
      <c r="E13" s="69"/>
      <c r="F13" s="69"/>
      <c r="G13" s="69"/>
      <c r="H13" s="69"/>
      <c r="I13" s="69"/>
      <c r="J13" s="69"/>
      <c r="K13" s="69"/>
      <c r="L13" s="69"/>
    </row>
    <row r="14" spans="1:12" ht="11.25">
      <c r="A14" s="58">
        <v>0.12</v>
      </c>
      <c r="B14" s="58">
        <v>0.521665488201938</v>
      </c>
      <c r="C14" s="58">
        <v>0.514940545439905</v>
      </c>
      <c r="E14" s="69"/>
      <c r="F14" s="69"/>
      <c r="G14" s="69"/>
      <c r="H14" s="69"/>
      <c r="I14" s="69"/>
      <c r="J14" s="69"/>
      <c r="K14" s="69"/>
      <c r="L14" s="69"/>
    </row>
    <row r="15" spans="1:12" ht="11.25">
      <c r="A15" s="58">
        <v>0.13</v>
      </c>
      <c r="B15" s="58">
        <v>0.519660612857014</v>
      </c>
      <c r="C15" s="58">
        <v>0.512912831762732</v>
      </c>
      <c r="E15" s="69"/>
      <c r="F15" s="69"/>
      <c r="G15" s="69"/>
      <c r="H15" s="69"/>
      <c r="I15" s="69"/>
      <c r="J15" s="69"/>
      <c r="K15" s="69"/>
      <c r="L15" s="69"/>
    </row>
    <row r="16" spans="1:12" ht="11.25">
      <c r="A16" s="58">
        <v>0.14</v>
      </c>
      <c r="B16" s="58">
        <v>0.517897913226423</v>
      </c>
      <c r="C16" s="58">
        <v>0.511129366496632</v>
      </c>
      <c r="E16" s="69"/>
      <c r="F16" s="69"/>
      <c r="G16" s="69"/>
      <c r="H16" s="69"/>
      <c r="I16" s="69"/>
      <c r="J16" s="69"/>
      <c r="K16" s="69"/>
      <c r="L16" s="69"/>
    </row>
    <row r="17" spans="1:12" ht="11.25">
      <c r="A17" s="58">
        <v>0.15</v>
      </c>
      <c r="B17" s="58">
        <v>0.517915038937114</v>
      </c>
      <c r="C17" s="58">
        <v>0.511146201884292</v>
      </c>
      <c r="E17" s="69"/>
      <c r="F17" s="69"/>
      <c r="G17" s="69"/>
      <c r="H17" s="69"/>
      <c r="I17" s="69"/>
      <c r="J17" s="69"/>
      <c r="K17" s="69"/>
      <c r="L17" s="69"/>
    </row>
    <row r="18" spans="1:12" ht="11.25">
      <c r="A18" s="58">
        <v>0.16</v>
      </c>
      <c r="B18" s="58">
        <v>0.517930386670341</v>
      </c>
      <c r="C18" s="58">
        <v>0.511161171342793</v>
      </c>
      <c r="E18" s="69"/>
      <c r="F18" s="69"/>
      <c r="G18" s="69"/>
      <c r="H18" s="69"/>
      <c r="I18" s="69"/>
      <c r="J18" s="69"/>
      <c r="K18" s="69"/>
      <c r="L18" s="69"/>
    </row>
    <row r="19" spans="1:12" ht="11.25">
      <c r="A19" s="58">
        <v>0.17</v>
      </c>
      <c r="B19" s="58">
        <v>0.517944644268408</v>
      </c>
      <c r="C19" s="58">
        <v>0.51117496379362</v>
      </c>
      <c r="E19" s="69"/>
      <c r="F19" s="69"/>
      <c r="G19" s="69"/>
      <c r="H19" s="69"/>
      <c r="I19" s="69"/>
      <c r="J19" s="69"/>
      <c r="K19" s="69"/>
      <c r="L19" s="69"/>
    </row>
    <row r="20" spans="1:12" ht="11.25">
      <c r="A20" s="58">
        <v>0.18</v>
      </c>
      <c r="B20" s="58">
        <v>0.517958490975209</v>
      </c>
      <c r="C20" s="58">
        <v>0.511188259539011</v>
      </c>
      <c r="E20" s="69"/>
      <c r="F20" s="69"/>
      <c r="G20" s="69"/>
      <c r="H20" s="69"/>
      <c r="I20" s="69"/>
      <c r="J20" s="69"/>
      <c r="K20" s="69"/>
      <c r="L20" s="69"/>
    </row>
    <row r="21" spans="1:12" ht="11.25">
      <c r="A21" s="58">
        <v>0.19</v>
      </c>
      <c r="B21" s="58">
        <v>0.517972596564818</v>
      </c>
      <c r="C21" s="58">
        <v>0.511201729391062</v>
      </c>
      <c r="E21" s="69"/>
      <c r="F21" s="69"/>
      <c r="G21" s="69"/>
      <c r="H21" s="69"/>
      <c r="I21" s="69"/>
      <c r="J21" s="69"/>
      <c r="K21" s="69"/>
      <c r="L21" s="69"/>
    </row>
    <row r="22" spans="1:12" ht="11.25">
      <c r="A22" s="58">
        <v>0.2</v>
      </c>
      <c r="B22" s="58">
        <v>0.517987620433774</v>
      </c>
      <c r="C22" s="58">
        <v>0.511216033764511</v>
      </c>
      <c r="E22" s="69"/>
      <c r="F22" s="69"/>
      <c r="G22" s="69"/>
      <c r="H22" s="69"/>
      <c r="I22" s="69"/>
      <c r="J22" s="69"/>
      <c r="K22" s="69"/>
      <c r="L22" s="69"/>
    </row>
    <row r="23" spans="1:12" ht="11.25">
      <c r="A23" s="58">
        <v>0.21</v>
      </c>
      <c r="B23" s="58">
        <v>0.518004210660983</v>
      </c>
      <c r="C23" s="58">
        <v>0.51123182173712</v>
      </c>
      <c r="E23" s="69"/>
      <c r="F23" s="69"/>
      <c r="G23" s="69"/>
      <c r="H23" s="69"/>
      <c r="I23" s="69"/>
      <c r="J23" s="69"/>
      <c r="K23" s="69"/>
      <c r="L23" s="69"/>
    </row>
    <row r="24" spans="1:12" ht="11.25">
      <c r="A24" s="58">
        <v>0.22</v>
      </c>
      <c r="B24" s="58">
        <v>0.518023003039501</v>
      </c>
      <c r="C24" s="58">
        <v>0.511249730081929</v>
      </c>
      <c r="E24" s="69"/>
      <c r="F24" s="69"/>
      <c r="G24" s="69"/>
      <c r="H24" s="69"/>
      <c r="I24" s="69"/>
      <c r="J24" s="69"/>
      <c r="K24" s="69"/>
      <c r="L24" s="69"/>
    </row>
    <row r="25" spans="1:12" ht="11.25">
      <c r="A25" s="58">
        <v>0.23</v>
      </c>
      <c r="B25" s="58">
        <v>0.518044620084851</v>
      </c>
      <c r="C25" s="58">
        <v>0.511270382276029</v>
      </c>
      <c r="E25" s="69"/>
      <c r="F25" s="69"/>
      <c r="G25" s="69"/>
      <c r="H25" s="69"/>
      <c r="I25" s="69"/>
      <c r="J25" s="69"/>
      <c r="K25" s="69"/>
      <c r="L25" s="69"/>
    </row>
    <row r="26" spans="1:12" ht="11.25">
      <c r="A26" s="58">
        <v>0.24</v>
      </c>
      <c r="B26" s="58">
        <v>0.518069670024863</v>
      </c>
      <c r="C26" s="58">
        <v>0.511294387490841</v>
      </c>
      <c r="E26" s="69"/>
      <c r="F26" s="69"/>
      <c r="G26" s="69"/>
      <c r="H26" s="69"/>
      <c r="I26" s="69"/>
      <c r="J26" s="69"/>
      <c r="K26" s="69"/>
      <c r="L26" s="69"/>
    </row>
    <row r="27" spans="1:12" ht="11.25">
      <c r="A27" s="58">
        <v>0.25</v>
      </c>
      <c r="B27" s="58">
        <v>0.518098745776344</v>
      </c>
      <c r="C27" s="58">
        <v>0.511322339569222</v>
      </c>
      <c r="E27" s="69"/>
      <c r="F27" s="69"/>
      <c r="G27" s="69"/>
      <c r="H27" s="69"/>
      <c r="I27" s="69"/>
      <c r="J27" s="69"/>
      <c r="K27" s="69"/>
      <c r="L27" s="69"/>
    </row>
    <row r="28" spans="1:12" ht="11.25">
      <c r="A28" s="58">
        <v>0.26</v>
      </c>
      <c r="B28" s="58">
        <v>0.518383377134893</v>
      </c>
      <c r="C28" s="58">
        <v>0.511605769215689</v>
      </c>
      <c r="E28" s="69"/>
      <c r="F28" s="69"/>
      <c r="G28" s="69"/>
      <c r="H28" s="69"/>
      <c r="I28" s="69"/>
      <c r="J28" s="69"/>
      <c r="K28" s="69"/>
      <c r="L28" s="69"/>
    </row>
    <row r="29" spans="1:3" ht="11.25">
      <c r="A29" s="58">
        <v>0.27</v>
      </c>
      <c r="B29" s="58">
        <v>0.518672944922101</v>
      </c>
      <c r="C29" s="58">
        <v>0.511894058144029</v>
      </c>
    </row>
    <row r="30" spans="1:3" ht="11.25">
      <c r="A30" s="58">
        <v>0.28</v>
      </c>
      <c r="B30" s="58">
        <v>0.518967973199086</v>
      </c>
      <c r="C30" s="58">
        <v>0.512187731291227</v>
      </c>
    </row>
    <row r="31" spans="1:3" ht="11.25">
      <c r="A31" s="58">
        <v>0.29</v>
      </c>
      <c r="B31" s="58">
        <v>0.519268966907135</v>
      </c>
      <c r="C31" s="58">
        <v>0.51248729445849</v>
      </c>
    </row>
    <row r="32" spans="1:3" ht="11.25">
      <c r="A32" s="58">
        <v>0.3</v>
      </c>
      <c r="B32" s="58">
        <v>0.519576410864302</v>
      </c>
      <c r="C32" s="58">
        <v>0.512793233308218</v>
      </c>
    </row>
    <row r="33" spans="1:3" ht="11.25">
      <c r="A33" s="58">
        <v>0.31</v>
      </c>
      <c r="B33" s="58">
        <v>0.519890768786245</v>
      </c>
      <c r="C33" s="58">
        <v>0.513106012385203</v>
      </c>
    </row>
    <row r="34" spans="1:3" ht="11.25">
      <c r="A34" s="58">
        <v>0.32</v>
      </c>
      <c r="B34" s="58">
        <v>0.520212482338062</v>
      </c>
      <c r="C34" s="58">
        <v>0.513426074168812</v>
      </c>
    </row>
    <row r="35" spans="1:3" ht="11.25">
      <c r="A35" s="58">
        <v>0.33</v>
      </c>
      <c r="B35" s="58">
        <v>0.520541970223918</v>
      </c>
      <c r="C35" s="58">
        <v>0.513753838162963</v>
      </c>
    </row>
    <row r="36" spans="1:3" ht="11.25">
      <c r="A36" s="58">
        <v>0.34</v>
      </c>
      <c r="B36" s="58">
        <v>0.520879627321213</v>
      </c>
      <c r="C36" s="58">
        <v>0.514089700030618</v>
      </c>
    </row>
    <row r="37" spans="1:3" ht="11.25">
      <c r="A37" s="58">
        <v>0.35</v>
      </c>
      <c r="B37" s="58">
        <v>0.521225823865928</v>
      </c>
      <c r="C37" s="58">
        <v>0.514434030779458</v>
      </c>
    </row>
    <row r="38" spans="1:3" ht="11.25">
      <c r="A38" s="58">
        <v>0.36</v>
      </c>
      <c r="B38" s="58">
        <v>0.521580904695666</v>
      </c>
      <c r="C38" s="58">
        <v>0.514787176005234</v>
      </c>
    </row>
    <row r="39" spans="1:3" ht="11.25">
      <c r="A39" s="58">
        <v>0.37</v>
      </c>
      <c r="B39" s="58">
        <v>0.521945188556612</v>
      </c>
      <c r="C39" s="58">
        <v>0.515149455199039</v>
      </c>
    </row>
    <row r="40" spans="1:3" ht="11.25">
      <c r="A40" s="58">
        <v>0.38</v>
      </c>
      <c r="B40" s="58">
        <v>0.522318967480427</v>
      </c>
      <c r="C40" s="58">
        <v>0.515521161124489</v>
      </c>
    </row>
    <row r="41" spans="1:3" ht="11.25">
      <c r="A41" s="58">
        <v>0.39</v>
      </c>
      <c r="B41" s="58">
        <v>0.522702506236645</v>
      </c>
      <c r="C41" s="58">
        <v>0.515902559270424</v>
      </c>
    </row>
    <row r="42" spans="1:3" ht="11.25">
      <c r="A42" s="58">
        <v>0.4</v>
      </c>
      <c r="B42" s="58">
        <v>0.523096041865815</v>
      </c>
      <c r="C42" s="58">
        <v>0.516293887384317</v>
      </c>
    </row>
    <row r="43" spans="1:3" ht="11.25">
      <c r="A43" s="58">
        <v>0.41</v>
      </c>
      <c r="B43" s="58">
        <v>0.523499783298069</v>
      </c>
      <c r="C43" s="58">
        <v>0.51669535509113</v>
      </c>
    </row>
    <row r="44" spans="1:3" ht="11.25">
      <c r="A44" s="58">
        <v>0.42</v>
      </c>
      <c r="B44" s="58">
        <v>0.523913911061322</v>
      </c>
      <c r="C44" s="58">
        <v>0.517107143601771</v>
      </c>
    </row>
    <row r="45" spans="1:3" ht="11.25">
      <c r="A45" s="58">
        <v>0.43</v>
      </c>
      <c r="B45" s="58">
        <v>0.52433857708269</v>
      </c>
      <c r="C45" s="58">
        <v>0.517529405514777</v>
      </c>
    </row>
    <row r="46" spans="1:3" ht="11.25">
      <c r="A46" s="58">
        <v>0.44</v>
      </c>
      <c r="B46" s="58">
        <v>0.524773904586083</v>
      </c>
      <c r="C46" s="58">
        <v>0.51796226471416</v>
      </c>
    </row>
    <row r="47" spans="1:3" ht="11.25">
      <c r="A47" s="58">
        <v>0.45</v>
      </c>
      <c r="B47" s="58">
        <v>0.525219988088272</v>
      </c>
      <c r="C47" s="58">
        <v>0.518405816365719</v>
      </c>
    </row>
    <row r="48" spans="1:3" ht="11.25">
      <c r="A48" s="58">
        <v>0.46</v>
      </c>
      <c r="B48" s="58">
        <v>0.525676893494989</v>
      </c>
      <c r="C48" s="58">
        <v>0.518860127013382</v>
      </c>
    </row>
    <row r="49" spans="1:3" ht="11.25">
      <c r="A49" s="58">
        <v>0.47</v>
      </c>
      <c r="B49" s="58">
        <v>0.526144658297916</v>
      </c>
      <c r="C49" s="58">
        <v>0.519325234776431</v>
      </c>
    </row>
    <row r="50" spans="1:3" ht="11.25">
      <c r="A50" s="58">
        <v>0.48</v>
      </c>
      <c r="B50" s="58">
        <v>0.526623291872651</v>
      </c>
      <c r="C50" s="58">
        <v>0.519801149647689</v>
      </c>
    </row>
    <row r="51" spans="1:3" ht="11.25">
      <c r="A51" s="58">
        <v>0.49</v>
      </c>
      <c r="B51" s="58">
        <v>0.527112775876976</v>
      </c>
      <c r="C51" s="58">
        <v>0.520287853892017</v>
      </c>
    </row>
    <row r="52" spans="1:3" ht="11.25">
      <c r="A52" s="58">
        <v>0.5</v>
      </c>
      <c r="B52" s="58">
        <v>0.527613064747999</v>
      </c>
      <c r="C52" s="58">
        <v>0.520785302543672</v>
      </c>
    </row>
    <row r="53" spans="1:3" ht="11.25">
      <c r="A53" s="58">
        <v>0.51</v>
      </c>
      <c r="B53" s="58">
        <v>0.528124086295995</v>
      </c>
      <c r="C53" s="58">
        <v>0.521293424000356</v>
      </c>
    </row>
    <row r="54" spans="1:3" ht="11.25">
      <c r="A54" s="58">
        <v>0.52</v>
      </c>
      <c r="B54" s="58">
        <v>0.528645742392018</v>
      </c>
      <c r="C54" s="58">
        <v>0.521812120711036</v>
      </c>
    </row>
    <row r="55" spans="1:3" ht="11.25">
      <c r="A55" s="58">
        <v>0.53</v>
      </c>
      <c r="B55" s="58">
        <v>0.529177909745668</v>
      </c>
      <c r="C55" s="58">
        <v>0.522341269953911</v>
      </c>
    </row>
    <row r="56" spans="1:3" ht="11.25">
      <c r="A56" s="58">
        <v>0.54</v>
      </c>
      <c r="B56" s="58">
        <v>0.529720440768726</v>
      </c>
      <c r="C56" s="58">
        <v>0.522880724700241</v>
      </c>
    </row>
    <row r="57" spans="1:3" ht="11.25">
      <c r="A57" s="58">
        <v>0.55</v>
      </c>
      <c r="B57" s="58">
        <v>0.530273164519718</v>
      </c>
      <c r="C57" s="58">
        <v>0.523430314559107</v>
      </c>
    </row>
    <row r="58" spans="1:3" ht="11.25">
      <c r="A58" s="58">
        <v>0.56</v>
      </c>
      <c r="B58" s="58">
        <v>0.530835887723937</v>
      </c>
      <c r="C58" s="58">
        <v>0.523989846797613</v>
      </c>
    </row>
    <row r="59" spans="1:3" ht="11.25">
      <c r="A59" s="58">
        <v>0.57</v>
      </c>
      <c r="B59" s="58">
        <v>0.531408395862876</v>
      </c>
      <c r="C59" s="58">
        <v>0.524559107430502</v>
      </c>
    </row>
    <row r="60" spans="1:3" ht="11.25">
      <c r="A60" s="58">
        <v>0.58</v>
      </c>
      <c r="B60" s="58">
        <v>0.531990454326613</v>
      </c>
      <c r="C60" s="58">
        <v>0.525137862372721</v>
      </c>
    </row>
    <row r="61" spans="1:3" ht="11.25">
      <c r="A61" s="58">
        <v>0.59</v>
      </c>
      <c r="B61" s="58">
        <v>0.532581809622287</v>
      </c>
      <c r="C61" s="58">
        <v>0.525725858648067</v>
      </c>
    </row>
    <row r="62" spans="1:3" ht="11.25">
      <c r="A62" s="58">
        <v>0.6</v>
      </c>
      <c r="B62" s="58">
        <v>0.533182190631468</v>
      </c>
      <c r="C62" s="58">
        <v>0.526322825646725</v>
      </c>
    </row>
    <row r="63" spans="1:3" ht="11.25">
      <c r="A63" s="58">
        <v>0.61</v>
      </c>
      <c r="B63" s="58">
        <v>0.533175739206852</v>
      </c>
      <c r="C63" s="58">
        <v>0.526312905722126</v>
      </c>
    </row>
    <row r="64" spans="1:3" ht="11.25">
      <c r="A64" s="58">
        <v>0.62</v>
      </c>
      <c r="B64" s="58">
        <v>0.533179075371409</v>
      </c>
      <c r="C64" s="58">
        <v>0.526312719390265</v>
      </c>
    </row>
    <row r="65" spans="1:3" ht="11.25">
      <c r="A65" s="58">
        <v>0.63</v>
      </c>
      <c r="B65" s="58">
        <v>0.533191908609996</v>
      </c>
      <c r="C65" s="58">
        <v>0.526321976621455</v>
      </c>
    </row>
    <row r="66" spans="1:3" ht="11.25">
      <c r="A66" s="58">
        <v>0.64</v>
      </c>
      <c r="B66" s="58">
        <v>0.533213935629637</v>
      </c>
      <c r="C66" s="58">
        <v>0.526340374600774</v>
      </c>
    </row>
    <row r="67" spans="1:3" ht="11.25">
      <c r="A67" s="58">
        <v>0.65</v>
      </c>
      <c r="B67" s="58">
        <v>0.533244841754651</v>
      </c>
      <c r="C67" s="58">
        <v>0.526367599123335</v>
      </c>
    </row>
    <row r="68" spans="1:3" ht="11.25">
      <c r="A68" s="58">
        <v>0.66</v>
      </c>
      <c r="B68" s="58">
        <v>0.533284302324971</v>
      </c>
      <c r="C68" s="58">
        <v>0.526403325992747</v>
      </c>
    </row>
    <row r="69" spans="1:3" ht="11.25">
      <c r="A69" s="58">
        <v>0.67</v>
      </c>
      <c r="B69" s="58">
        <v>0.533331984090298</v>
      </c>
      <c r="C69" s="58">
        <v>0.526447222415423</v>
      </c>
    </row>
    <row r="70" spans="1:3" ht="11.25">
      <c r="A70" s="58">
        <v>0.68</v>
      </c>
      <c r="B70" s="58">
        <v>0.53338754659301</v>
      </c>
      <c r="C70" s="58">
        <v>0.526498948383617</v>
      </c>
    </row>
    <row r="71" spans="1:3" ht="11.25">
      <c r="A71" s="58">
        <v>0.69</v>
      </c>
      <c r="B71" s="58">
        <v>0.533450643533032</v>
      </c>
      <c r="C71" s="58">
        <v>0.526558158040435</v>
      </c>
    </row>
    <row r="72" spans="1:3" ht="11.25">
      <c r="A72" s="58">
        <v>0.7</v>
      </c>
      <c r="B72" s="58">
        <v>0.533520924108233</v>
      </c>
      <c r="C72" s="58">
        <v>0.526624501020365</v>
      </c>
    </row>
    <row r="73" spans="1:3" ht="11.25">
      <c r="A73" s="58">
        <v>0.71</v>
      </c>
      <c r="B73" s="58">
        <v>0.53359803432435</v>
      </c>
      <c r="C73" s="58">
        <v>0.526697623759324</v>
      </c>
    </row>
    <row r="74" spans="1:3" ht="11.25">
      <c r="A74" s="58">
        <v>0.72</v>
      </c>
      <c r="B74" s="58">
        <v>0.533681618268819</v>
      </c>
      <c r="C74" s="58">
        <v>0.526777170768624</v>
      </c>
    </row>
    <row r="75" spans="1:3" ht="11.25">
      <c r="A75" s="58">
        <v>0.73</v>
      </c>
      <c r="B75" s="58">
        <v>0.533771319343451</v>
      </c>
      <c r="C75" s="58">
        <v>0.526862785867766</v>
      </c>
    </row>
    <row r="76" spans="1:3" ht="11.25">
      <c r="A76" s="58">
        <v>0.74</v>
      </c>
      <c r="B76" s="58">
        <v>0.533866781451303</v>
      </c>
      <c r="C76" s="58">
        <v>0.526954113371431</v>
      </c>
    </row>
    <row r="77" spans="1:3" ht="11.25">
      <c r="A77" s="58">
        <v>0.75</v>
      </c>
      <c r="B77" s="58">
        <v>0.533967650133669</v>
      </c>
      <c r="C77" s="58">
        <v>0.527050799226597</v>
      </c>
    </row>
    <row r="78" spans="1:3" ht="11.25">
      <c r="A78" s="58">
        <v>0.76</v>
      </c>
      <c r="B78" s="58">
        <v>0.534073573653628</v>
      </c>
      <c r="C78" s="58">
        <v>0.52715249209619</v>
      </c>
    </row>
    <row r="79" spans="1:3" ht="11.25">
      <c r="A79" s="58">
        <v>0.77</v>
      </c>
      <c r="B79" s="58">
        <v>0.534184204023091</v>
      </c>
      <c r="C79" s="58">
        <v>0.527258844386255</v>
      </c>
    </row>
    <row r="80" spans="1:3" ht="11.25">
      <c r="A80" s="58">
        <v>0.78</v>
      </c>
      <c r="B80" s="58">
        <v>0.534299197970867</v>
      </c>
      <c r="C80" s="58">
        <v>0.527369513214124</v>
      </c>
    </row>
    <row r="81" spans="1:3" ht="11.25">
      <c r="A81" s="58">
        <v>0.79</v>
      </c>
      <c r="B81" s="58">
        <v>0.534418217849743</v>
      </c>
      <c r="C81" s="58">
        <v>0.527484161315607</v>
      </c>
    </row>
    <row r="82" spans="1:3" ht="11.25">
      <c r="A82" s="58">
        <v>0.8</v>
      </c>
      <c r="B82" s="58">
        <v>0.534540932481113</v>
      </c>
      <c r="C82" s="58">
        <v>0.527602457889731</v>
      </c>
    </row>
    <row r="83" spans="1:3" ht="11.25">
      <c r="A83" s="58">
        <v>0.81</v>
      </c>
      <c r="B83" s="58">
        <v>0.534654753075257</v>
      </c>
      <c r="C83" s="58">
        <v>0.527711814519111</v>
      </c>
    </row>
    <row r="84" spans="1:3" ht="11.25">
      <c r="A84" s="58">
        <v>0.82</v>
      </c>
      <c r="B84" s="58">
        <v>0.534747181363631</v>
      </c>
      <c r="C84" s="58">
        <v>0.527799733302349</v>
      </c>
    </row>
    <row r="85" spans="1:3" ht="11.25">
      <c r="A85" s="58">
        <v>0.83</v>
      </c>
      <c r="B85" s="58">
        <v>0.534818063141239</v>
      </c>
      <c r="C85" s="58">
        <v>0.527866060396503</v>
      </c>
    </row>
    <row r="86" spans="1:3" ht="11.25">
      <c r="A86" s="58">
        <v>0.84</v>
      </c>
      <c r="B86" s="58">
        <v>0.534867292173914</v>
      </c>
      <c r="C86" s="58">
        <v>0.527910689924463</v>
      </c>
    </row>
    <row r="87" spans="1:3" ht="11.25">
      <c r="A87" s="58">
        <v>0.85</v>
      </c>
      <c r="B87" s="58">
        <v>0.534894810282424</v>
      </c>
      <c r="C87" s="58">
        <v>0.527933564059152</v>
      </c>
    </row>
    <row r="88" spans="1:3" ht="11.25">
      <c r="A88" s="58">
        <v>0.86</v>
      </c>
      <c r="B88" s="58">
        <v>0.535330267609163</v>
      </c>
      <c r="C88" s="58">
        <v>0.528317560419755</v>
      </c>
    </row>
    <row r="89" spans="1:3" ht="11.25">
      <c r="A89" s="58">
        <v>0.87</v>
      </c>
      <c r="B89" s="58">
        <v>0.536607881569243</v>
      </c>
      <c r="C89" s="58">
        <v>0.529440791481425</v>
      </c>
    </row>
    <row r="90" spans="1:3" ht="11.25">
      <c r="A90" s="58">
        <v>0.88</v>
      </c>
      <c r="B90" s="58">
        <v>0.538727684466766</v>
      </c>
      <c r="C90" s="58">
        <v>0.531303289548264</v>
      </c>
    </row>
    <row r="91" spans="1:3" ht="11.25">
      <c r="A91" s="58">
        <v>0.89</v>
      </c>
      <c r="B91" s="58">
        <v>0.541689923389746</v>
      </c>
      <c r="C91" s="58">
        <v>0.533905301708287</v>
      </c>
    </row>
    <row r="92" spans="1:3" ht="11.25">
      <c r="A92" s="58">
        <v>0.9</v>
      </c>
      <c r="B92" s="58">
        <v>0.545452526376447</v>
      </c>
      <c r="C92" s="58">
        <v>0.537204755999759</v>
      </c>
    </row>
    <row r="93" spans="1:3" ht="11.25">
      <c r="A93" s="58">
        <v>0.91</v>
      </c>
      <c r="B93" s="58">
        <v>0.550212732365868</v>
      </c>
      <c r="C93" s="58">
        <v>0.541398891361676</v>
      </c>
    </row>
    <row r="94" spans="1:3" ht="11.25">
      <c r="A94" s="58">
        <v>0.92</v>
      </c>
      <c r="B94" s="58">
        <v>0.555894264525044</v>
      </c>
      <c r="C94" s="58">
        <v>0.546411430961075</v>
      </c>
    </row>
    <row r="95" spans="1:3" ht="11.25">
      <c r="A95" s="58">
        <v>0.93</v>
      </c>
      <c r="B95" s="58">
        <v>0.562513198466812</v>
      </c>
      <c r="C95" s="58">
        <v>0.552258450410793</v>
      </c>
    </row>
    <row r="96" spans="1:3" ht="11.25">
      <c r="A96" s="58">
        <v>0.94</v>
      </c>
      <c r="B96" s="58">
        <v>0.570095113400066</v>
      </c>
      <c r="C96" s="58">
        <v>0.558965528919723</v>
      </c>
    </row>
    <row r="97" spans="1:3" ht="11.25">
      <c r="A97" s="58">
        <v>0.95</v>
      </c>
      <c r="B97" s="58">
        <v>0.578678613044789</v>
      </c>
      <c r="C97" s="58">
        <v>0.566571270207849</v>
      </c>
    </row>
    <row r="98" spans="1:3" ht="11.25">
      <c r="A98" s="58">
        <v>0.96</v>
      </c>
      <c r="B98" s="58">
        <v>0.588320989617281</v>
      </c>
      <c r="C98" s="58">
        <v>0.57513296649147</v>
      </c>
    </row>
    <row r="99" spans="1:3" ht="11.25">
      <c r="A99" s="58">
        <v>0.97</v>
      </c>
      <c r="B99" s="58">
        <v>0.599107153589363</v>
      </c>
      <c r="C99" s="58">
        <v>0.584735528242409</v>
      </c>
    </row>
    <row r="100" spans="1:3" ht="11.25">
      <c r="A100" s="58">
        <v>0.98</v>
      </c>
      <c r="B100" s="58">
        <v>0.611163687223221</v>
      </c>
      <c r="C100" s="58">
        <v>0.59550553772285</v>
      </c>
    </row>
    <row r="101" spans="1:3" ht="11.25">
      <c r="A101" s="58">
        <v>0.99</v>
      </c>
      <c r="B101" s="58">
        <v>0.624681088462495</v>
      </c>
      <c r="C101" s="58">
        <v>0.607633492876433</v>
      </c>
    </row>
    <row r="102" spans="1:3" ht="11.25">
      <c r="A102" s="58">
        <v>1</v>
      </c>
      <c r="B102" s="58">
        <v>0.640621228461061</v>
      </c>
      <c r="C102" s="58">
        <v>0.622081264857035</v>
      </c>
    </row>
  </sheetData>
  <sheetProtection password="C494" sheet="1" objects="1" scenarios="1"/>
  <mergeCells count="3">
    <mergeCell ref="E2:K2"/>
    <mergeCell ref="E3:K3"/>
    <mergeCell ref="E1:K1"/>
  </mergeCells>
  <printOptions/>
  <pageMargins left="0.7" right="0.7" top="0.75" bottom="0.75" header="0.3" footer="0.3"/>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Лист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юзер</dc:creator>
  <cp:keywords/>
  <dc:description/>
  <cp:lastModifiedBy>Garry</cp:lastModifiedBy>
  <cp:lastPrinted>2012-09-25T11:47:05Z</cp:lastPrinted>
  <dcterms:created xsi:type="dcterms:W3CDTF">2009-02-01T18:35:37Z</dcterms:created>
  <dcterms:modified xsi:type="dcterms:W3CDTF">2012-10-20T14:21:38Z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