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295" windowHeight="7050" activeTab="1"/>
  </bookViews>
  <sheets>
    <sheet name="2010" sheetId="1" r:id="rId1"/>
    <sheet name="2011" sheetId="2" r:id="rId2"/>
    <sheet name="ПРНД Итог" sheetId="3" r:id="rId3"/>
  </sheets>
  <definedNames/>
  <calcPr fullCalcOnLoad="1"/>
</workbook>
</file>

<file path=xl/sharedStrings.xml><?xml version="1.0" encoding="utf-8"?>
<sst xmlns="http://schemas.openxmlformats.org/spreadsheetml/2006/main" count="109" uniqueCount="54">
  <si>
    <t>Импакт фактор журнала</t>
  </si>
  <si>
    <t>ПРНД</t>
  </si>
  <si>
    <t xml:space="preserve">Тип доклада </t>
  </si>
  <si>
    <t>Молодые ученые защитившие диссертации</t>
  </si>
  <si>
    <t>Год защиты</t>
  </si>
  <si>
    <t>* - см. рекомендации по заполнению файла</t>
  </si>
  <si>
    <t>Статьи*</t>
  </si>
  <si>
    <t>Название статьи</t>
  </si>
  <si>
    <t>Название конференции</t>
  </si>
  <si>
    <t>ФИО научного сотрудника</t>
  </si>
  <si>
    <t>Количество авторов</t>
  </si>
  <si>
    <t>Повышающие коэффиценты*</t>
  </si>
  <si>
    <t>Доля ставки (для штатных  1, для совместителей указать долю ставки)</t>
  </si>
  <si>
    <t>Подтверждаю достоверность представленной мной информации.</t>
  </si>
  <si>
    <t>С расчетом моего личного ПРНД согласен.</t>
  </si>
  <si>
    <t>__________________</t>
  </si>
  <si>
    <t>(подпись)</t>
  </si>
  <si>
    <t xml:space="preserve">ФИО работника </t>
  </si>
  <si>
    <t>ПРНД итоговый за отчетный год</t>
  </si>
  <si>
    <t>Показатель результативности научной деятельности за 2 года.</t>
  </si>
  <si>
    <t>Монографии и учебники с шифром*</t>
  </si>
  <si>
    <t>Название монографии с шифром ISBN или</t>
  </si>
  <si>
    <t>учебника с грифом Минобрнауки России.</t>
  </si>
  <si>
    <t>Количество п/л</t>
  </si>
  <si>
    <t xml:space="preserve">Тип публикации </t>
  </si>
  <si>
    <t>Конференции*</t>
  </si>
  <si>
    <t>Публикации в трудах конференций</t>
  </si>
  <si>
    <t xml:space="preserve">Международные 1 категории </t>
  </si>
  <si>
    <t xml:space="preserve">Международные 2 категории </t>
  </si>
  <si>
    <t>Разработка научно образовательных курсов*</t>
  </si>
  <si>
    <t>подвержденная изданием учебно-методического пособия или учебника без шифра</t>
  </si>
  <si>
    <t>Название пособия или учебника</t>
  </si>
  <si>
    <t>Патенты*</t>
  </si>
  <si>
    <t>Название патента</t>
  </si>
  <si>
    <t>Количество руководителей</t>
  </si>
  <si>
    <t xml:space="preserve">Руководство аспирантом (соискателем), защитившим диссертацию </t>
  </si>
  <si>
    <t>Ф.И.О. аспиранта</t>
  </si>
  <si>
    <t>ПРНД промежуточный</t>
  </si>
  <si>
    <t>Международные 3 категории</t>
  </si>
  <si>
    <t>Всероссийские конференции</t>
  </si>
  <si>
    <t>Региональные конференции</t>
  </si>
  <si>
    <t>Руководство аспирантами и соискателями*</t>
  </si>
  <si>
    <t>В российском журнале из перечня ВАК или</t>
  </si>
  <si>
    <t>зарубежном журнале</t>
  </si>
  <si>
    <t>В российском рецензируемом журнале не из перечня ВАК</t>
  </si>
  <si>
    <t>(0 - доклад</t>
  </si>
  <si>
    <t>1 - тезисы доклада)</t>
  </si>
  <si>
    <t>Количество</t>
  </si>
  <si>
    <t>авторов</t>
  </si>
  <si>
    <t>(1 -  устный, стенд</t>
  </si>
  <si>
    <t>2 - приглашенный)</t>
  </si>
  <si>
    <t>Разработка научно-образовательных курсов*</t>
  </si>
  <si>
    <t>2010 г.</t>
  </si>
  <si>
    <t>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</si>
</sst>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5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4" xfId="0" applyFont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="130" zoomScaleNormal="130" workbookViewId="0" topLeftCell="A1">
      <selection activeCell="A32" sqref="A32"/>
    </sheetView>
  </sheetViews>
  <sheetFormatPr defaultColWidth="9.00390625" defaultRowHeight="12.75"/>
  <cols>
    <col min="1" max="8" width="9.125" style="4" customWidth="1"/>
    <col min="9" max="9" width="9.25390625" style="4" customWidth="1"/>
    <col min="10" max="16384" width="9.125" style="4" customWidth="1"/>
  </cols>
  <sheetData>
    <row r="1" spans="1:9" ht="13.5" thickBot="1">
      <c r="A1" s="1" t="s">
        <v>9</v>
      </c>
      <c r="B1" s="1"/>
      <c r="C1" s="1"/>
      <c r="D1" s="2"/>
      <c r="E1" s="2"/>
      <c r="F1" s="2"/>
      <c r="G1" s="2"/>
      <c r="H1" s="2"/>
      <c r="I1" s="3" t="s">
        <v>52</v>
      </c>
    </row>
    <row r="2" spans="1:9" ht="12.75">
      <c r="A2" s="5" t="s">
        <v>6</v>
      </c>
      <c r="B2" s="6"/>
      <c r="C2" s="7"/>
      <c r="D2" s="7"/>
      <c r="E2" s="7"/>
      <c r="F2" s="7"/>
      <c r="G2" s="7"/>
      <c r="H2" s="7"/>
      <c r="I2" s="8" t="s">
        <v>1</v>
      </c>
    </row>
    <row r="3" spans="1:9" ht="12.75">
      <c r="A3" s="9" t="s">
        <v>7</v>
      </c>
      <c r="B3" s="10"/>
      <c r="C3" s="10"/>
      <c r="D3" s="10"/>
      <c r="E3" s="10"/>
      <c r="F3" s="10"/>
      <c r="G3" s="10"/>
      <c r="H3" s="10"/>
      <c r="I3" s="11"/>
    </row>
    <row r="4" spans="1:9" ht="12.75">
      <c r="A4" s="12" t="s">
        <v>42</v>
      </c>
      <c r="B4" s="10"/>
      <c r="C4" s="10"/>
      <c r="D4" s="10"/>
      <c r="E4" s="10"/>
      <c r="F4" s="10"/>
      <c r="G4" s="10"/>
      <c r="H4" s="10"/>
      <c r="I4" s="11"/>
    </row>
    <row r="5" spans="1:9" ht="12.75">
      <c r="A5" s="12" t="s">
        <v>43</v>
      </c>
      <c r="B5" s="10"/>
      <c r="C5" s="10"/>
      <c r="D5" s="13" t="s">
        <v>0</v>
      </c>
      <c r="E5" s="10"/>
      <c r="F5" s="10"/>
      <c r="G5" s="13" t="s">
        <v>10</v>
      </c>
      <c r="H5" s="10"/>
      <c r="I5" s="11"/>
    </row>
    <row r="6" spans="1:9" ht="12.75">
      <c r="A6" s="14"/>
      <c r="B6" s="15" t="b">
        <f aca="true" t="shared" si="0" ref="B6:B18">ISTEXT(A6)</f>
        <v>0</v>
      </c>
      <c r="C6" s="13"/>
      <c r="D6" s="16">
        <v>0</v>
      </c>
      <c r="E6" s="13"/>
      <c r="F6" s="13"/>
      <c r="G6" s="16">
        <v>1</v>
      </c>
      <c r="H6" s="13"/>
      <c r="I6" s="27">
        <f aca="true" t="shared" si="1" ref="I6:I13">IF(B6,(IF(D6&gt;0,(IF(D6&gt;0.4,(30*(IF(D6&gt;1,1,D6)))/G6,12/G6)),9/G6)),0)</f>
        <v>0</v>
      </c>
    </row>
    <row r="7" spans="1:9" ht="12.75">
      <c r="A7" s="14"/>
      <c r="B7" s="15" t="b">
        <f t="shared" si="0"/>
        <v>0</v>
      </c>
      <c r="C7" s="13"/>
      <c r="D7" s="16">
        <v>0</v>
      </c>
      <c r="E7" s="13"/>
      <c r="F7" s="13"/>
      <c r="G7" s="16">
        <v>1</v>
      </c>
      <c r="H7" s="13"/>
      <c r="I7" s="27">
        <f t="shared" si="1"/>
        <v>0</v>
      </c>
    </row>
    <row r="8" spans="1:9" ht="12.75">
      <c r="A8" s="14"/>
      <c r="B8" s="15" t="b">
        <f t="shared" si="0"/>
        <v>0</v>
      </c>
      <c r="C8" s="13"/>
      <c r="D8" s="16">
        <v>0</v>
      </c>
      <c r="E8" s="13"/>
      <c r="F8" s="13"/>
      <c r="G8" s="16">
        <v>1</v>
      </c>
      <c r="H8" s="13"/>
      <c r="I8" s="27">
        <f t="shared" si="1"/>
        <v>0</v>
      </c>
    </row>
    <row r="9" spans="1:9" ht="12.75">
      <c r="A9" s="14"/>
      <c r="B9" s="15" t="b">
        <f t="shared" si="0"/>
        <v>0</v>
      </c>
      <c r="C9" s="13"/>
      <c r="D9" s="16">
        <v>0</v>
      </c>
      <c r="E9" s="13"/>
      <c r="F9" s="13"/>
      <c r="G9" s="16">
        <v>1</v>
      </c>
      <c r="H9" s="13"/>
      <c r="I9" s="27">
        <f t="shared" si="1"/>
        <v>0</v>
      </c>
    </row>
    <row r="10" spans="1:9" ht="12.75">
      <c r="A10" s="14"/>
      <c r="B10" s="15" t="b">
        <f t="shared" si="0"/>
        <v>0</v>
      </c>
      <c r="C10" s="13"/>
      <c r="D10" s="16">
        <v>0</v>
      </c>
      <c r="E10" s="13"/>
      <c r="F10" s="13"/>
      <c r="G10" s="16">
        <v>1</v>
      </c>
      <c r="H10" s="13"/>
      <c r="I10" s="27">
        <f t="shared" si="1"/>
        <v>0</v>
      </c>
    </row>
    <row r="11" spans="1:9" ht="12.75">
      <c r="A11" s="14"/>
      <c r="B11" s="15" t="b">
        <f t="shared" si="0"/>
        <v>0</v>
      </c>
      <c r="C11" s="13"/>
      <c r="D11" s="16">
        <v>0</v>
      </c>
      <c r="E11" s="13"/>
      <c r="F11" s="13"/>
      <c r="G11" s="16">
        <v>1</v>
      </c>
      <c r="H11" s="13"/>
      <c r="I11" s="27">
        <f t="shared" si="1"/>
        <v>0</v>
      </c>
    </row>
    <row r="12" spans="1:9" ht="12.75">
      <c r="A12" s="14"/>
      <c r="B12" s="15" t="b">
        <f t="shared" si="0"/>
        <v>0</v>
      </c>
      <c r="C12" s="13"/>
      <c r="D12" s="16">
        <v>0</v>
      </c>
      <c r="E12" s="13"/>
      <c r="F12" s="13"/>
      <c r="G12" s="16">
        <v>1</v>
      </c>
      <c r="H12" s="13"/>
      <c r="I12" s="27">
        <f t="shared" si="1"/>
        <v>0</v>
      </c>
    </row>
    <row r="13" spans="1:9" ht="12.75">
      <c r="A13" s="14"/>
      <c r="B13" s="15" t="b">
        <f t="shared" si="0"/>
        <v>0</v>
      </c>
      <c r="C13" s="13"/>
      <c r="D13" s="16">
        <v>0</v>
      </c>
      <c r="E13" s="13"/>
      <c r="F13" s="13"/>
      <c r="G13" s="16">
        <v>1</v>
      </c>
      <c r="H13" s="13"/>
      <c r="I13" s="27">
        <f t="shared" si="1"/>
        <v>0</v>
      </c>
    </row>
    <row r="14" spans="1:9" ht="12.75">
      <c r="A14" s="12" t="s">
        <v>44</v>
      </c>
      <c r="B14" s="10"/>
      <c r="C14" s="10"/>
      <c r="D14" s="10"/>
      <c r="E14" s="10"/>
      <c r="F14" s="10"/>
      <c r="G14" s="13" t="s">
        <v>10</v>
      </c>
      <c r="H14" s="10"/>
      <c r="I14" s="11"/>
    </row>
    <row r="15" spans="1:9" ht="12.75">
      <c r="A15" s="14"/>
      <c r="B15" s="15" t="b">
        <f t="shared" si="0"/>
        <v>0</v>
      </c>
      <c r="C15" s="13"/>
      <c r="D15" s="16">
        <v>0</v>
      </c>
      <c r="E15" s="13"/>
      <c r="F15" s="13"/>
      <c r="G15" s="16">
        <v>1</v>
      </c>
      <c r="H15" s="13"/>
      <c r="I15" s="27">
        <f>IF(B15,5/G15,0)</f>
        <v>0</v>
      </c>
    </row>
    <row r="16" spans="1:9" ht="12.75">
      <c r="A16" s="14"/>
      <c r="B16" s="15" t="b">
        <f t="shared" si="0"/>
        <v>0</v>
      </c>
      <c r="C16" s="13"/>
      <c r="D16" s="16">
        <v>0</v>
      </c>
      <c r="E16" s="13"/>
      <c r="F16" s="13"/>
      <c r="G16" s="16">
        <v>1</v>
      </c>
      <c r="H16" s="13"/>
      <c r="I16" s="27">
        <f>IF(B16,5/G16,0)</f>
        <v>0</v>
      </c>
    </row>
    <row r="17" spans="1:9" ht="12.75">
      <c r="A17" s="14"/>
      <c r="B17" s="15" t="b">
        <f t="shared" si="0"/>
        <v>0</v>
      </c>
      <c r="C17" s="13"/>
      <c r="D17" s="16">
        <v>0</v>
      </c>
      <c r="E17" s="13"/>
      <c r="F17" s="13"/>
      <c r="G17" s="16">
        <v>1</v>
      </c>
      <c r="H17" s="13"/>
      <c r="I17" s="27">
        <f>IF(B17,5/G17,0)</f>
        <v>0</v>
      </c>
    </row>
    <row r="18" spans="1:9" ht="12.75">
      <c r="A18" s="14"/>
      <c r="B18" s="15" t="b">
        <f t="shared" si="0"/>
        <v>0</v>
      </c>
      <c r="C18" s="13"/>
      <c r="D18" s="16">
        <v>0</v>
      </c>
      <c r="E18" s="13"/>
      <c r="F18" s="13"/>
      <c r="G18" s="16">
        <v>1</v>
      </c>
      <c r="H18" s="13"/>
      <c r="I18" s="27">
        <f>IF(B18,5/G18,0)</f>
        <v>0</v>
      </c>
    </row>
    <row r="19" spans="1:9" ht="13.5" thickBot="1">
      <c r="A19" s="18"/>
      <c r="B19" s="15" t="b">
        <f>ISTEXT(A19)</f>
        <v>0</v>
      </c>
      <c r="C19" s="13"/>
      <c r="D19" s="16">
        <v>0</v>
      </c>
      <c r="E19" s="13"/>
      <c r="F19" s="13"/>
      <c r="G19" s="16">
        <v>1</v>
      </c>
      <c r="H19" s="13"/>
      <c r="I19" s="27">
        <f>IF(B19,5/G19,0)</f>
        <v>0</v>
      </c>
    </row>
    <row r="20" spans="1:9" ht="12.75">
      <c r="A20" s="19" t="s">
        <v>20</v>
      </c>
      <c r="B20" s="7"/>
      <c r="C20" s="7"/>
      <c r="D20" s="20"/>
      <c r="E20" s="20"/>
      <c r="F20" s="20"/>
      <c r="G20" s="20"/>
      <c r="H20" s="7"/>
      <c r="I20" s="28"/>
    </row>
    <row r="21" spans="1:9" ht="12.75">
      <c r="A21" s="9" t="s">
        <v>21</v>
      </c>
      <c r="C21" s="17"/>
      <c r="D21" s="17"/>
      <c r="E21" s="13"/>
      <c r="F21" s="17"/>
      <c r="G21" s="17"/>
      <c r="H21" s="13"/>
      <c r="I21" s="29"/>
    </row>
    <row r="22" spans="1:9" ht="12.75">
      <c r="A22" s="17" t="s">
        <v>22</v>
      </c>
      <c r="C22" s="17"/>
      <c r="D22" s="17"/>
      <c r="E22" s="13" t="s">
        <v>23</v>
      </c>
      <c r="F22" s="17"/>
      <c r="G22" s="17" t="s">
        <v>10</v>
      </c>
      <c r="H22" s="13"/>
      <c r="I22" s="29"/>
    </row>
    <row r="23" spans="1:9" ht="12.75">
      <c r="A23" s="18"/>
      <c r="B23" s="15" t="b">
        <f>ISTEXT(A23)</f>
        <v>0</v>
      </c>
      <c r="C23" s="17"/>
      <c r="D23" s="17"/>
      <c r="E23" s="16">
        <v>0</v>
      </c>
      <c r="F23" s="17"/>
      <c r="G23" s="13"/>
      <c r="H23" s="16">
        <v>1</v>
      </c>
      <c r="I23" s="27">
        <f>IF(B23,(IF(E23&gt;30,60,(2*E23))/H23),0)</f>
        <v>0</v>
      </c>
    </row>
    <row r="24" spans="1:9" ht="12.75">
      <c r="A24" s="18"/>
      <c r="B24" s="15" t="b">
        <f>ISTEXT(A24)</f>
        <v>0</v>
      </c>
      <c r="C24" s="17"/>
      <c r="D24" s="17"/>
      <c r="E24" s="16">
        <v>0</v>
      </c>
      <c r="F24" s="17"/>
      <c r="G24" s="13"/>
      <c r="H24" s="16">
        <v>1</v>
      </c>
      <c r="I24" s="27">
        <f>IF(B24,(IF(E24&gt;30,60,(2*E24))/H24),0)</f>
        <v>0</v>
      </c>
    </row>
    <row r="25" spans="1:9" ht="12.75">
      <c r="A25" s="18"/>
      <c r="B25" s="15" t="b">
        <f>ISTEXT(A25)</f>
        <v>0</v>
      </c>
      <c r="C25" s="17"/>
      <c r="D25" s="17"/>
      <c r="E25" s="16">
        <v>0</v>
      </c>
      <c r="F25" s="17"/>
      <c r="G25" s="13"/>
      <c r="H25" s="16">
        <v>1</v>
      </c>
      <c r="I25" s="27">
        <f>IF(B25,(IF(E25&gt;30,60,(2*E25))/H25),0)</f>
        <v>0</v>
      </c>
    </row>
    <row r="26" spans="1:9" s="42" customFormat="1" ht="13.5" thickBot="1">
      <c r="A26" s="23"/>
      <c r="B26" s="15"/>
      <c r="C26" s="17"/>
      <c r="D26" s="17"/>
      <c r="E26" s="17"/>
      <c r="F26" s="17"/>
      <c r="G26" s="17"/>
      <c r="H26" s="17"/>
      <c r="I26" s="43"/>
    </row>
    <row r="27" spans="1:9" ht="12.75">
      <c r="A27" s="5" t="s">
        <v>25</v>
      </c>
      <c r="B27" s="7"/>
      <c r="C27" s="7"/>
      <c r="D27" s="7"/>
      <c r="E27" s="7"/>
      <c r="F27" s="7"/>
      <c r="G27" s="7"/>
      <c r="H27" s="7"/>
      <c r="I27" s="30"/>
    </row>
    <row r="28" spans="1:9" ht="12.75">
      <c r="A28" s="34"/>
      <c r="B28" s="13"/>
      <c r="C28" s="50" t="s">
        <v>26</v>
      </c>
      <c r="D28" s="13"/>
      <c r="E28" s="13"/>
      <c r="F28" s="13"/>
      <c r="G28" s="13"/>
      <c r="H28" s="13"/>
      <c r="I28" s="29"/>
    </row>
    <row r="29" spans="1:9" ht="12.75">
      <c r="A29" s="9" t="s">
        <v>8</v>
      </c>
      <c r="B29" s="13"/>
      <c r="C29" s="13"/>
      <c r="D29" s="13" t="s">
        <v>24</v>
      </c>
      <c r="E29" s="13"/>
      <c r="F29" s="13" t="s">
        <v>2</v>
      </c>
      <c r="G29" s="13"/>
      <c r="H29" s="13" t="s">
        <v>47</v>
      </c>
      <c r="I29" s="29"/>
    </row>
    <row r="30" spans="1:9" ht="12.75">
      <c r="A30" s="9"/>
      <c r="B30" s="13"/>
      <c r="C30" s="13"/>
      <c r="D30" s="13" t="s">
        <v>45</v>
      </c>
      <c r="E30" s="13"/>
      <c r="F30" s="13" t="s">
        <v>49</v>
      </c>
      <c r="G30" s="13"/>
      <c r="H30" s="13" t="s">
        <v>48</v>
      </c>
      <c r="I30" s="29"/>
    </row>
    <row r="31" spans="1:9" ht="12.75">
      <c r="A31" s="12" t="s">
        <v>27</v>
      </c>
      <c r="B31" s="13"/>
      <c r="C31" s="13"/>
      <c r="D31" s="13" t="s">
        <v>46</v>
      </c>
      <c r="E31" s="13"/>
      <c r="F31" s="13" t="s">
        <v>50</v>
      </c>
      <c r="G31" s="13"/>
      <c r="H31" s="13"/>
      <c r="I31" s="29"/>
    </row>
    <row r="32" spans="1:9" ht="12.75">
      <c r="A32" s="18"/>
      <c r="B32" s="15" t="b">
        <f aca="true" t="shared" si="2" ref="B32:B37">ISTEXT(A32)</f>
        <v>0</v>
      </c>
      <c r="C32" s="13"/>
      <c r="D32" s="16">
        <v>0</v>
      </c>
      <c r="E32" s="13"/>
      <c r="F32" s="16">
        <v>1</v>
      </c>
      <c r="G32" s="17"/>
      <c r="H32" s="16">
        <v>1</v>
      </c>
      <c r="I32" s="27">
        <f aca="true" t="shared" si="3" ref="I32:I37">IF(B32,(IF(D32=0,8*F32/H32,2*F32/H32)),0)</f>
        <v>0</v>
      </c>
    </row>
    <row r="33" spans="1:9" ht="12.75">
      <c r="A33" s="18"/>
      <c r="B33" s="15" t="b">
        <f t="shared" si="2"/>
        <v>0</v>
      </c>
      <c r="C33" s="13"/>
      <c r="D33" s="16">
        <v>0</v>
      </c>
      <c r="E33" s="13"/>
      <c r="F33" s="16">
        <v>1</v>
      </c>
      <c r="G33" s="17"/>
      <c r="H33" s="16">
        <v>1</v>
      </c>
      <c r="I33" s="27">
        <f t="shared" si="3"/>
        <v>0</v>
      </c>
    </row>
    <row r="34" spans="1:9" ht="12.75">
      <c r="A34" s="18"/>
      <c r="B34" s="15" t="b">
        <f t="shared" si="2"/>
        <v>0</v>
      </c>
      <c r="C34" s="13"/>
      <c r="D34" s="16">
        <v>0</v>
      </c>
      <c r="E34" s="13"/>
      <c r="F34" s="16">
        <v>1</v>
      </c>
      <c r="G34" s="17"/>
      <c r="H34" s="16">
        <v>1</v>
      </c>
      <c r="I34" s="27">
        <f t="shared" si="3"/>
        <v>0</v>
      </c>
    </row>
    <row r="35" spans="1:9" ht="12.75">
      <c r="A35" s="18"/>
      <c r="B35" s="15" t="b">
        <f t="shared" si="2"/>
        <v>0</v>
      </c>
      <c r="C35" s="13"/>
      <c r="D35" s="16">
        <v>0</v>
      </c>
      <c r="E35" s="13"/>
      <c r="F35" s="16">
        <v>1</v>
      </c>
      <c r="G35" s="17"/>
      <c r="H35" s="16">
        <v>1</v>
      </c>
      <c r="I35" s="27">
        <f t="shared" si="3"/>
        <v>0</v>
      </c>
    </row>
    <row r="36" spans="1:9" ht="12.75">
      <c r="A36" s="18"/>
      <c r="B36" s="15" t="b">
        <f t="shared" si="2"/>
        <v>0</v>
      </c>
      <c r="C36" s="13"/>
      <c r="D36" s="16">
        <v>0</v>
      </c>
      <c r="E36" s="13"/>
      <c r="F36" s="16">
        <v>1</v>
      </c>
      <c r="G36" s="17"/>
      <c r="H36" s="16">
        <v>1</v>
      </c>
      <c r="I36" s="27">
        <f t="shared" si="3"/>
        <v>0</v>
      </c>
    </row>
    <row r="37" spans="1:9" ht="12.75">
      <c r="A37" s="18"/>
      <c r="B37" s="15" t="b">
        <f t="shared" si="2"/>
        <v>0</v>
      </c>
      <c r="C37" s="13"/>
      <c r="D37" s="16">
        <v>0</v>
      </c>
      <c r="E37" s="13"/>
      <c r="F37" s="16">
        <v>1</v>
      </c>
      <c r="G37" s="17"/>
      <c r="H37" s="16">
        <v>1</v>
      </c>
      <c r="I37" s="27">
        <f t="shared" si="3"/>
        <v>0</v>
      </c>
    </row>
    <row r="38" spans="1:9" s="42" customFormat="1" ht="12.75">
      <c r="A38" s="23"/>
      <c r="B38" s="15"/>
      <c r="C38" s="17"/>
      <c r="D38" s="17"/>
      <c r="E38" s="17"/>
      <c r="F38" s="17"/>
      <c r="G38" s="17"/>
      <c r="H38" s="17"/>
      <c r="I38" s="27"/>
    </row>
    <row r="39" spans="1:9" ht="12.75">
      <c r="A39" s="12" t="s">
        <v>28</v>
      </c>
      <c r="B39" s="13"/>
      <c r="C39" s="13"/>
      <c r="D39" s="13"/>
      <c r="E39" s="13"/>
      <c r="F39" s="13"/>
      <c r="G39" s="17"/>
      <c r="H39" s="13"/>
      <c r="I39" s="31"/>
    </row>
    <row r="40" spans="1:9" ht="12.75">
      <c r="A40" s="21"/>
      <c r="B40" s="15" t="b">
        <f aca="true" t="shared" si="4" ref="B40:B45">ISTEXT(A40)</f>
        <v>0</v>
      </c>
      <c r="C40" s="13"/>
      <c r="D40" s="16">
        <v>0</v>
      </c>
      <c r="E40" s="13"/>
      <c r="F40" s="16">
        <v>1</v>
      </c>
      <c r="G40" s="17"/>
      <c r="H40" s="16">
        <v>1</v>
      </c>
      <c r="I40" s="27">
        <f aca="true" t="shared" si="5" ref="I40:I45">IF(B40,(IF(D40=0,6*F40/H40,2*F40/H40)),0)</f>
        <v>0</v>
      </c>
    </row>
    <row r="41" spans="1:9" ht="12.75">
      <c r="A41" s="21"/>
      <c r="B41" s="15" t="b">
        <f t="shared" si="4"/>
        <v>0</v>
      </c>
      <c r="C41" s="13"/>
      <c r="D41" s="16">
        <v>0</v>
      </c>
      <c r="E41" s="13"/>
      <c r="F41" s="16">
        <v>1</v>
      </c>
      <c r="G41" s="17"/>
      <c r="H41" s="16">
        <v>1</v>
      </c>
      <c r="I41" s="27">
        <f t="shared" si="5"/>
        <v>0</v>
      </c>
    </row>
    <row r="42" spans="1:9" ht="12.75">
      <c r="A42" s="21"/>
      <c r="B42" s="15" t="b">
        <f t="shared" si="4"/>
        <v>0</v>
      </c>
      <c r="C42" s="13"/>
      <c r="D42" s="16">
        <v>0</v>
      </c>
      <c r="E42" s="13"/>
      <c r="F42" s="16">
        <v>1</v>
      </c>
      <c r="G42" s="17"/>
      <c r="H42" s="16">
        <v>1</v>
      </c>
      <c r="I42" s="27">
        <f t="shared" si="5"/>
        <v>0</v>
      </c>
    </row>
    <row r="43" spans="1:9" ht="12.75">
      <c r="A43" s="21"/>
      <c r="B43" s="15" t="b">
        <f t="shared" si="4"/>
        <v>0</v>
      </c>
      <c r="C43" s="13"/>
      <c r="D43" s="16">
        <v>0</v>
      </c>
      <c r="E43" s="13"/>
      <c r="F43" s="16">
        <v>1</v>
      </c>
      <c r="G43" s="17"/>
      <c r="H43" s="16">
        <v>1</v>
      </c>
      <c r="I43" s="27">
        <f t="shared" si="5"/>
        <v>0</v>
      </c>
    </row>
    <row r="44" spans="1:9" ht="12.75">
      <c r="A44" s="21"/>
      <c r="B44" s="15" t="b">
        <f t="shared" si="4"/>
        <v>0</v>
      </c>
      <c r="C44" s="13"/>
      <c r="D44" s="16">
        <v>0</v>
      </c>
      <c r="E44" s="13"/>
      <c r="F44" s="16">
        <v>1</v>
      </c>
      <c r="G44" s="17"/>
      <c r="H44" s="16">
        <v>1</v>
      </c>
      <c r="I44" s="27">
        <f t="shared" si="5"/>
        <v>0</v>
      </c>
    </row>
    <row r="45" spans="1:9" ht="12.75">
      <c r="A45" s="21"/>
      <c r="B45" s="15" t="b">
        <f t="shared" si="4"/>
        <v>0</v>
      </c>
      <c r="C45" s="13"/>
      <c r="D45" s="16">
        <v>0</v>
      </c>
      <c r="E45" s="13"/>
      <c r="F45" s="16">
        <v>1</v>
      </c>
      <c r="G45" s="17"/>
      <c r="H45" s="16">
        <v>1</v>
      </c>
      <c r="I45" s="27">
        <f t="shared" si="5"/>
        <v>0</v>
      </c>
    </row>
    <row r="46" spans="1:9" ht="12.75">
      <c r="A46" s="12"/>
      <c r="B46" s="13"/>
      <c r="C46" s="13"/>
      <c r="D46" s="13"/>
      <c r="E46" s="13"/>
      <c r="F46" s="13"/>
      <c r="G46" s="17"/>
      <c r="H46" s="13"/>
      <c r="I46" s="31"/>
    </row>
    <row r="47" spans="1:9" ht="12.75">
      <c r="A47" s="12" t="s">
        <v>38</v>
      </c>
      <c r="B47" s="13"/>
      <c r="C47" s="13"/>
      <c r="D47" s="13"/>
      <c r="E47" s="13"/>
      <c r="F47" s="13"/>
      <c r="G47" s="17"/>
      <c r="H47" s="13"/>
      <c r="I47" s="31"/>
    </row>
    <row r="48" spans="1:9" ht="12.75">
      <c r="A48" s="21"/>
      <c r="B48" s="15" t="b">
        <f aca="true" t="shared" si="6" ref="B48:B53">ISTEXT(A48)</f>
        <v>0</v>
      </c>
      <c r="C48" s="13"/>
      <c r="D48" s="16">
        <v>0</v>
      </c>
      <c r="E48" s="13"/>
      <c r="F48" s="16">
        <v>1</v>
      </c>
      <c r="G48" s="17"/>
      <c r="H48" s="16">
        <v>1</v>
      </c>
      <c r="I48" s="27">
        <f aca="true" t="shared" si="7" ref="I48:I53">IF(B48,(IF(D48=0,4*F48/H48,1*F48/H48)),0)</f>
        <v>0</v>
      </c>
    </row>
    <row r="49" spans="1:9" ht="12.75">
      <c r="A49" s="21"/>
      <c r="B49" s="15" t="b">
        <f t="shared" si="6"/>
        <v>0</v>
      </c>
      <c r="C49" s="13"/>
      <c r="D49" s="16">
        <v>0</v>
      </c>
      <c r="E49" s="13"/>
      <c r="F49" s="16">
        <v>1</v>
      </c>
      <c r="G49" s="17"/>
      <c r="H49" s="16">
        <v>1</v>
      </c>
      <c r="I49" s="27">
        <f t="shared" si="7"/>
        <v>0</v>
      </c>
    </row>
    <row r="50" spans="1:9" ht="12.75">
      <c r="A50" s="21"/>
      <c r="B50" s="15" t="b">
        <f t="shared" si="6"/>
        <v>0</v>
      </c>
      <c r="C50" s="13"/>
      <c r="D50" s="16">
        <v>0</v>
      </c>
      <c r="E50" s="13"/>
      <c r="F50" s="16">
        <v>1</v>
      </c>
      <c r="G50" s="17"/>
      <c r="H50" s="16">
        <v>1</v>
      </c>
      <c r="I50" s="27">
        <f t="shared" si="7"/>
        <v>0</v>
      </c>
    </row>
    <row r="51" spans="1:9" ht="12.75">
      <c r="A51" s="21"/>
      <c r="B51" s="15" t="b">
        <f t="shared" si="6"/>
        <v>0</v>
      </c>
      <c r="C51" s="13"/>
      <c r="D51" s="16">
        <v>0</v>
      </c>
      <c r="E51" s="13"/>
      <c r="F51" s="16">
        <v>1</v>
      </c>
      <c r="G51" s="17"/>
      <c r="H51" s="16">
        <v>1</v>
      </c>
      <c r="I51" s="27">
        <f t="shared" si="7"/>
        <v>0</v>
      </c>
    </row>
    <row r="52" spans="1:9" ht="12.75">
      <c r="A52" s="21"/>
      <c r="B52" s="15" t="b">
        <f t="shared" si="6"/>
        <v>0</v>
      </c>
      <c r="C52" s="13"/>
      <c r="D52" s="16">
        <v>0</v>
      </c>
      <c r="E52" s="13"/>
      <c r="F52" s="16">
        <v>1</v>
      </c>
      <c r="G52" s="17"/>
      <c r="H52" s="16">
        <v>1</v>
      </c>
      <c r="I52" s="27">
        <f t="shared" si="7"/>
        <v>0</v>
      </c>
    </row>
    <row r="53" spans="1:9" ht="12.75">
      <c r="A53" s="21"/>
      <c r="B53" s="15" t="b">
        <f t="shared" si="6"/>
        <v>0</v>
      </c>
      <c r="C53" s="13"/>
      <c r="D53" s="16">
        <v>0</v>
      </c>
      <c r="E53" s="13"/>
      <c r="F53" s="16">
        <v>1</v>
      </c>
      <c r="G53" s="17"/>
      <c r="H53" s="16">
        <v>1</v>
      </c>
      <c r="I53" s="27">
        <f t="shared" si="7"/>
        <v>0</v>
      </c>
    </row>
    <row r="54" spans="1:9" ht="12.75">
      <c r="A54" s="12"/>
      <c r="B54" s="13"/>
      <c r="C54" s="13"/>
      <c r="D54" s="13"/>
      <c r="E54" s="13"/>
      <c r="F54" s="13"/>
      <c r="G54" s="13"/>
      <c r="H54" s="13"/>
      <c r="I54" s="31"/>
    </row>
    <row r="55" spans="1:9" ht="12.75">
      <c r="A55" s="12" t="s">
        <v>39</v>
      </c>
      <c r="B55" s="13"/>
      <c r="C55" s="13"/>
      <c r="D55" s="13"/>
      <c r="E55" s="13"/>
      <c r="F55" s="13"/>
      <c r="G55" s="13"/>
      <c r="H55" s="13"/>
      <c r="I55" s="31"/>
    </row>
    <row r="56" spans="1:9" ht="12.75">
      <c r="A56" s="21"/>
      <c r="B56" s="15" t="b">
        <f aca="true" t="shared" si="8" ref="B56:B61">ISTEXT(A56)</f>
        <v>0</v>
      </c>
      <c r="C56" s="13"/>
      <c r="D56" s="16">
        <v>0</v>
      </c>
      <c r="E56" s="13"/>
      <c r="F56" s="16">
        <v>1</v>
      </c>
      <c r="G56" s="17"/>
      <c r="H56" s="16">
        <v>1</v>
      </c>
      <c r="I56" s="27">
        <f aca="true" t="shared" si="9" ref="I56:I61">IF(B56,(IF(D56=0,4*F56/H56,1*F56/H56)),0)</f>
        <v>0</v>
      </c>
    </row>
    <row r="57" spans="1:9" ht="12.75">
      <c r="A57" s="21"/>
      <c r="B57" s="15" t="b">
        <f t="shared" si="8"/>
        <v>0</v>
      </c>
      <c r="C57" s="13"/>
      <c r="D57" s="16">
        <v>0</v>
      </c>
      <c r="E57" s="13"/>
      <c r="F57" s="16">
        <v>1</v>
      </c>
      <c r="G57" s="17"/>
      <c r="H57" s="16">
        <v>1</v>
      </c>
      <c r="I57" s="27">
        <f t="shared" si="9"/>
        <v>0</v>
      </c>
    </row>
    <row r="58" spans="1:9" ht="12.75">
      <c r="A58" s="21"/>
      <c r="B58" s="15" t="b">
        <f t="shared" si="8"/>
        <v>0</v>
      </c>
      <c r="C58" s="13"/>
      <c r="D58" s="16">
        <v>0</v>
      </c>
      <c r="E58" s="13"/>
      <c r="F58" s="16">
        <v>1</v>
      </c>
      <c r="G58" s="17"/>
      <c r="H58" s="16">
        <v>1</v>
      </c>
      <c r="I58" s="27">
        <f t="shared" si="9"/>
        <v>0</v>
      </c>
    </row>
    <row r="59" spans="1:9" ht="12.75">
      <c r="A59" s="21"/>
      <c r="B59" s="15" t="b">
        <f t="shared" si="8"/>
        <v>0</v>
      </c>
      <c r="C59" s="13"/>
      <c r="D59" s="16">
        <v>0</v>
      </c>
      <c r="E59" s="13"/>
      <c r="F59" s="16">
        <v>1</v>
      </c>
      <c r="G59" s="17"/>
      <c r="H59" s="16">
        <v>1</v>
      </c>
      <c r="I59" s="27">
        <f t="shared" si="9"/>
        <v>0</v>
      </c>
    </row>
    <row r="60" spans="1:9" ht="12.75">
      <c r="A60" s="21"/>
      <c r="B60" s="15" t="b">
        <f t="shared" si="8"/>
        <v>0</v>
      </c>
      <c r="C60" s="13"/>
      <c r="D60" s="16">
        <v>0</v>
      </c>
      <c r="E60" s="13"/>
      <c r="F60" s="16">
        <v>1</v>
      </c>
      <c r="G60" s="17"/>
      <c r="H60" s="16">
        <v>1</v>
      </c>
      <c r="I60" s="27">
        <f t="shared" si="9"/>
        <v>0</v>
      </c>
    </row>
    <row r="61" spans="1:9" ht="12.75">
      <c r="A61" s="21"/>
      <c r="B61" s="15" t="b">
        <f t="shared" si="8"/>
        <v>0</v>
      </c>
      <c r="C61" s="13"/>
      <c r="D61" s="16">
        <v>0</v>
      </c>
      <c r="E61" s="13"/>
      <c r="F61" s="16">
        <v>1</v>
      </c>
      <c r="G61" s="17"/>
      <c r="H61" s="16">
        <v>1</v>
      </c>
      <c r="I61" s="27">
        <f t="shared" si="9"/>
        <v>0</v>
      </c>
    </row>
    <row r="62" spans="1:9" s="42" customFormat="1" ht="12.75">
      <c r="A62" s="24"/>
      <c r="B62" s="15"/>
      <c r="C62" s="17"/>
      <c r="D62" s="17"/>
      <c r="E62" s="17"/>
      <c r="F62" s="17"/>
      <c r="G62" s="17"/>
      <c r="H62" s="17"/>
      <c r="I62" s="27"/>
    </row>
    <row r="63" spans="1:9" ht="12.75">
      <c r="A63" s="12"/>
      <c r="B63" s="13"/>
      <c r="C63" s="13"/>
      <c r="D63" s="13"/>
      <c r="E63" s="13"/>
      <c r="F63" s="13"/>
      <c r="G63" s="13"/>
      <c r="H63" s="13"/>
      <c r="I63" s="31"/>
    </row>
    <row r="64" spans="1:9" ht="12.75">
      <c r="A64" s="12" t="s">
        <v>40</v>
      </c>
      <c r="B64" s="13"/>
      <c r="C64" s="13"/>
      <c r="D64" s="13"/>
      <c r="E64" s="13"/>
      <c r="F64" s="13"/>
      <c r="G64" s="13"/>
      <c r="H64" s="13"/>
      <c r="I64" s="31"/>
    </row>
    <row r="65" spans="1:9" ht="12.75">
      <c r="A65" s="21"/>
      <c r="B65" s="15" t="b">
        <f aca="true" t="shared" si="10" ref="B65:B70">ISTEXT(A65)</f>
        <v>0</v>
      </c>
      <c r="C65" s="13"/>
      <c r="D65" s="16">
        <v>0</v>
      </c>
      <c r="E65" s="13"/>
      <c r="F65" s="16">
        <v>1</v>
      </c>
      <c r="G65" s="17"/>
      <c r="H65" s="16">
        <v>1</v>
      </c>
      <c r="I65" s="27">
        <f aca="true" t="shared" si="11" ref="I65:I70">IF(B65,(IF(D65=0,2*F65/H65,1*F65/H65)),0)</f>
        <v>0</v>
      </c>
    </row>
    <row r="66" spans="1:9" ht="12.75">
      <c r="A66" s="21"/>
      <c r="B66" s="15" t="b">
        <f t="shared" si="10"/>
        <v>0</v>
      </c>
      <c r="C66" s="13"/>
      <c r="D66" s="16">
        <v>0</v>
      </c>
      <c r="E66" s="13"/>
      <c r="F66" s="16">
        <v>1</v>
      </c>
      <c r="G66" s="17"/>
      <c r="H66" s="16">
        <v>1</v>
      </c>
      <c r="I66" s="27">
        <f t="shared" si="11"/>
        <v>0</v>
      </c>
    </row>
    <row r="67" spans="1:9" ht="12.75">
      <c r="A67" s="21"/>
      <c r="B67" s="15" t="b">
        <f t="shared" si="10"/>
        <v>0</v>
      </c>
      <c r="C67" s="13"/>
      <c r="D67" s="16">
        <v>0</v>
      </c>
      <c r="E67" s="13"/>
      <c r="F67" s="16">
        <v>1</v>
      </c>
      <c r="G67" s="17"/>
      <c r="H67" s="16">
        <v>1</v>
      </c>
      <c r="I67" s="27">
        <f t="shared" si="11"/>
        <v>0</v>
      </c>
    </row>
    <row r="68" spans="1:9" ht="12.75">
      <c r="A68" s="21"/>
      <c r="B68" s="15" t="b">
        <f t="shared" si="10"/>
        <v>0</v>
      </c>
      <c r="C68" s="13"/>
      <c r="D68" s="16">
        <v>0</v>
      </c>
      <c r="E68" s="13"/>
      <c r="F68" s="16">
        <v>1</v>
      </c>
      <c r="G68" s="17"/>
      <c r="H68" s="16">
        <v>1</v>
      </c>
      <c r="I68" s="27">
        <f t="shared" si="11"/>
        <v>0</v>
      </c>
    </row>
    <row r="69" spans="1:9" ht="12.75">
      <c r="A69" s="21"/>
      <c r="B69" s="15" t="b">
        <f t="shared" si="10"/>
        <v>0</v>
      </c>
      <c r="C69" s="13"/>
      <c r="D69" s="16">
        <v>0</v>
      </c>
      <c r="E69" s="13"/>
      <c r="F69" s="16">
        <v>1</v>
      </c>
      <c r="G69" s="17"/>
      <c r="H69" s="16">
        <v>1</v>
      </c>
      <c r="I69" s="27">
        <f t="shared" si="11"/>
        <v>0</v>
      </c>
    </row>
    <row r="70" spans="1:9" ht="12.75">
      <c r="A70" s="21"/>
      <c r="B70" s="15" t="b">
        <f t="shared" si="10"/>
        <v>0</v>
      </c>
      <c r="C70" s="13"/>
      <c r="D70" s="16">
        <v>0</v>
      </c>
      <c r="E70" s="13"/>
      <c r="F70" s="16">
        <v>1</v>
      </c>
      <c r="G70" s="17"/>
      <c r="H70" s="16">
        <v>1</v>
      </c>
      <c r="I70" s="27">
        <f t="shared" si="11"/>
        <v>0</v>
      </c>
    </row>
    <row r="71" spans="1:9" s="42" customFormat="1" ht="12.75">
      <c r="A71" s="24"/>
      <c r="B71" s="15"/>
      <c r="C71" s="17"/>
      <c r="D71" s="17"/>
      <c r="E71" s="17"/>
      <c r="F71" s="17"/>
      <c r="G71" s="17"/>
      <c r="H71" s="17"/>
      <c r="I71" s="27"/>
    </row>
    <row r="72" spans="1:9" ht="13.5" thickBot="1">
      <c r="A72" s="51"/>
      <c r="B72" s="52"/>
      <c r="C72" s="52"/>
      <c r="D72" s="52"/>
      <c r="E72" s="52"/>
      <c r="F72" s="52"/>
      <c r="G72" s="52"/>
      <c r="H72" s="52"/>
      <c r="I72" s="53"/>
    </row>
    <row r="73" spans="1:9" ht="12.75">
      <c r="A73" s="5" t="s">
        <v>51</v>
      </c>
      <c r="B73" s="7"/>
      <c r="C73" s="7"/>
      <c r="D73" s="7"/>
      <c r="E73" s="7"/>
      <c r="F73" s="7"/>
      <c r="G73" s="7"/>
      <c r="H73" s="7"/>
      <c r="I73" s="30"/>
    </row>
    <row r="74" spans="1:9" ht="12.75">
      <c r="A74" s="12" t="s">
        <v>30</v>
      </c>
      <c r="B74" s="13"/>
      <c r="C74" s="13"/>
      <c r="D74" s="13"/>
      <c r="E74" s="13"/>
      <c r="F74" s="13"/>
      <c r="G74" s="13"/>
      <c r="H74" s="10"/>
      <c r="I74" s="54"/>
    </row>
    <row r="75" spans="1:9" ht="12.75">
      <c r="A75" s="22" t="s">
        <v>31</v>
      </c>
      <c r="B75" s="13"/>
      <c r="C75" s="13"/>
      <c r="D75" s="13"/>
      <c r="E75" s="13"/>
      <c r="F75" s="13"/>
      <c r="G75" s="13" t="s">
        <v>10</v>
      </c>
      <c r="H75" s="13"/>
      <c r="I75" s="31"/>
    </row>
    <row r="76" spans="1:9" ht="12.75">
      <c r="A76" s="18"/>
      <c r="B76" s="15" t="b">
        <f>ISTEXT(A76)</f>
        <v>0</v>
      </c>
      <c r="C76" s="17"/>
      <c r="D76" s="17"/>
      <c r="E76" s="17"/>
      <c r="F76" s="17"/>
      <c r="G76" s="13"/>
      <c r="H76" s="16">
        <v>1</v>
      </c>
      <c r="I76" s="31">
        <f>IF(B76,20/H76,0)</f>
        <v>0</v>
      </c>
    </row>
    <row r="77" spans="1:9" ht="12.75">
      <c r="A77" s="18"/>
      <c r="B77" s="15" t="b">
        <f>ISTEXT(A77)</f>
        <v>0</v>
      </c>
      <c r="C77" s="17"/>
      <c r="D77" s="17"/>
      <c r="E77" s="17"/>
      <c r="F77" s="17"/>
      <c r="G77" s="13"/>
      <c r="H77" s="16">
        <v>1</v>
      </c>
      <c r="I77" s="31">
        <f>IF(B77,20/H77,0)</f>
        <v>0</v>
      </c>
    </row>
    <row r="78" spans="1:9" ht="12.75">
      <c r="A78" s="18"/>
      <c r="B78" s="15" t="b">
        <f>ISTEXT(A78)</f>
        <v>0</v>
      </c>
      <c r="C78" s="17"/>
      <c r="D78" s="17"/>
      <c r="E78" s="17"/>
      <c r="F78" s="17"/>
      <c r="G78" s="13"/>
      <c r="H78" s="16">
        <v>1</v>
      </c>
      <c r="I78" s="31">
        <f>IF(B78,20/H78,0)</f>
        <v>0</v>
      </c>
    </row>
    <row r="79" spans="1:9" ht="13.5" thickBot="1">
      <c r="A79" s="23"/>
      <c r="B79" s="15"/>
      <c r="C79" s="17"/>
      <c r="D79" s="17"/>
      <c r="E79" s="17"/>
      <c r="F79" s="17"/>
      <c r="G79" s="13"/>
      <c r="H79" s="17"/>
      <c r="I79" s="31"/>
    </row>
    <row r="80" spans="1:9" ht="12.75">
      <c r="A80" s="5" t="s">
        <v>32</v>
      </c>
      <c r="B80" s="7"/>
      <c r="C80" s="7"/>
      <c r="D80" s="7"/>
      <c r="E80" s="7"/>
      <c r="F80" s="7"/>
      <c r="G80" s="7"/>
      <c r="H80" s="7"/>
      <c r="I80" s="30"/>
    </row>
    <row r="81" spans="1:9" ht="12.75">
      <c r="A81" s="9" t="s">
        <v>33</v>
      </c>
      <c r="B81" s="13"/>
      <c r="C81" s="13"/>
      <c r="D81" s="13"/>
      <c r="E81" s="13"/>
      <c r="F81" s="13"/>
      <c r="G81" s="13" t="s">
        <v>10</v>
      </c>
      <c r="H81" s="13"/>
      <c r="I81" s="29"/>
    </row>
    <row r="82" spans="1:9" ht="12.75">
      <c r="A82" s="18"/>
      <c r="B82" s="15" t="b">
        <f>ISTEXT(A82)</f>
        <v>0</v>
      </c>
      <c r="C82" s="13"/>
      <c r="D82" s="13"/>
      <c r="E82" s="13"/>
      <c r="F82" s="13"/>
      <c r="G82" s="16">
        <v>1</v>
      </c>
      <c r="H82" s="13"/>
      <c r="I82" s="31">
        <f>IF(B82,20*B82/G82,0)</f>
        <v>0</v>
      </c>
    </row>
    <row r="83" spans="1:9" ht="12.75">
      <c r="A83" s="18"/>
      <c r="B83" s="15" t="b">
        <f>ISTEXT(A83)</f>
        <v>0</v>
      </c>
      <c r="C83" s="13"/>
      <c r="D83" s="13"/>
      <c r="E83" s="13"/>
      <c r="F83" s="13"/>
      <c r="G83" s="16">
        <v>1</v>
      </c>
      <c r="H83" s="13"/>
      <c r="I83" s="31">
        <f>20*B83/G83</f>
        <v>0</v>
      </c>
    </row>
    <row r="84" spans="1:9" ht="12.75">
      <c r="A84" s="18"/>
      <c r="B84" s="15" t="b">
        <f>ISTEXT(A84)</f>
        <v>0</v>
      </c>
      <c r="C84" s="13"/>
      <c r="D84" s="13"/>
      <c r="E84" s="13"/>
      <c r="F84" s="13"/>
      <c r="G84" s="16">
        <v>1</v>
      </c>
      <c r="H84" s="13"/>
      <c r="I84" s="31">
        <f>20*B84/G84</f>
        <v>0</v>
      </c>
    </row>
    <row r="85" spans="1:9" ht="13.5" thickBot="1">
      <c r="A85" s="51"/>
      <c r="B85" s="52"/>
      <c r="C85" s="52"/>
      <c r="D85" s="52"/>
      <c r="E85" s="52"/>
      <c r="F85" s="52"/>
      <c r="G85" s="52"/>
      <c r="H85" s="55"/>
      <c r="I85" s="56"/>
    </row>
    <row r="86" spans="1:9" ht="12.75">
      <c r="A86" s="5" t="s">
        <v>41</v>
      </c>
      <c r="B86" s="7"/>
      <c r="C86" s="7"/>
      <c r="D86" s="7"/>
      <c r="E86" s="7"/>
      <c r="F86" s="7"/>
      <c r="G86" s="7" t="s">
        <v>34</v>
      </c>
      <c r="H86" s="6"/>
      <c r="I86" s="30"/>
    </row>
    <row r="87" spans="1:9" ht="12.75">
      <c r="A87" s="12" t="s">
        <v>35</v>
      </c>
      <c r="B87" s="13"/>
      <c r="C87" s="13"/>
      <c r="D87" s="13"/>
      <c r="E87" s="13"/>
      <c r="F87" s="13"/>
      <c r="G87" s="10"/>
      <c r="H87" s="10"/>
      <c r="I87" s="54"/>
    </row>
    <row r="88" spans="1:9" ht="12.75">
      <c r="A88" s="18" t="s">
        <v>36</v>
      </c>
      <c r="B88" s="13"/>
      <c r="C88" s="13"/>
      <c r="D88" s="13"/>
      <c r="E88" s="13"/>
      <c r="F88" s="13"/>
      <c r="G88" s="16">
        <v>0</v>
      </c>
      <c r="H88" s="10"/>
      <c r="I88" s="57">
        <f>IF(G88=0,0,30/G88)</f>
        <v>0</v>
      </c>
    </row>
    <row r="89" spans="1:9" ht="12.75">
      <c r="A89" s="18" t="s">
        <v>36</v>
      </c>
      <c r="B89" s="13"/>
      <c r="C89" s="13"/>
      <c r="D89" s="13"/>
      <c r="E89" s="13"/>
      <c r="F89" s="13"/>
      <c r="G89" s="16">
        <v>0</v>
      </c>
      <c r="H89" s="10"/>
      <c r="I89" s="57">
        <f>IF(G89=0,0,30/G89)</f>
        <v>0</v>
      </c>
    </row>
    <row r="90" spans="1:9" ht="12.75">
      <c r="A90" s="18" t="s">
        <v>36</v>
      </c>
      <c r="B90" s="13"/>
      <c r="C90" s="13"/>
      <c r="D90" s="13"/>
      <c r="E90" s="13"/>
      <c r="F90" s="13"/>
      <c r="G90" s="16">
        <v>0</v>
      </c>
      <c r="H90" s="10"/>
      <c r="I90" s="57">
        <f>IF(G90=0,0,30/G90)</f>
        <v>0</v>
      </c>
    </row>
    <row r="91" spans="1:9" ht="12.75">
      <c r="A91" s="24"/>
      <c r="B91" s="13"/>
      <c r="C91" s="13"/>
      <c r="D91" s="13"/>
      <c r="E91" s="13"/>
      <c r="F91" s="13"/>
      <c r="G91" s="17"/>
      <c r="H91" s="10"/>
      <c r="I91" s="57"/>
    </row>
    <row r="92" spans="1:9" ht="13.5" thickBot="1">
      <c r="A92" s="13"/>
      <c r="B92" s="13"/>
      <c r="C92" s="13"/>
      <c r="D92" s="13"/>
      <c r="E92" s="13"/>
      <c r="F92" s="13"/>
      <c r="G92" s="13"/>
      <c r="H92" s="13"/>
      <c r="I92" s="58"/>
    </row>
    <row r="93" spans="1:9" ht="13.5" thickBot="1">
      <c r="A93" s="59" t="s">
        <v>37</v>
      </c>
      <c r="B93" s="25"/>
      <c r="C93" s="25"/>
      <c r="D93" s="25"/>
      <c r="E93" s="25"/>
      <c r="F93" s="25"/>
      <c r="G93" s="25"/>
      <c r="H93" s="25"/>
      <c r="I93" s="32">
        <f>SUM(I3:I91)</f>
        <v>0</v>
      </c>
    </row>
    <row r="94" spans="1:9" ht="13.5" thickBot="1">
      <c r="A94" s="1"/>
      <c r="B94" s="1"/>
      <c r="C94" s="1"/>
      <c r="D94" s="1"/>
      <c r="E94" s="1"/>
      <c r="F94" s="1"/>
      <c r="G94" s="1"/>
      <c r="H94" s="1"/>
      <c r="I94" s="33"/>
    </row>
    <row r="95" spans="1:9" ht="12.75">
      <c r="A95" s="5" t="s">
        <v>11</v>
      </c>
      <c r="B95" s="7"/>
      <c r="C95" s="7"/>
      <c r="D95" s="7"/>
      <c r="E95" s="7"/>
      <c r="F95" s="7"/>
      <c r="G95" s="7"/>
      <c r="H95" s="7"/>
      <c r="I95" s="30"/>
    </row>
    <row r="96" spans="1:9" ht="12.75">
      <c r="A96" s="34"/>
      <c r="B96" s="13"/>
      <c r="C96" s="13"/>
      <c r="D96" s="13"/>
      <c r="E96" s="13"/>
      <c r="F96" s="13"/>
      <c r="G96" s="13"/>
      <c r="H96" s="13"/>
      <c r="I96" s="29"/>
    </row>
    <row r="97" spans="1:9" ht="12.75">
      <c r="A97" s="12" t="s">
        <v>3</v>
      </c>
      <c r="B97" s="13"/>
      <c r="C97" s="13"/>
      <c r="D97" s="13"/>
      <c r="E97" s="13"/>
      <c r="F97" s="26" t="s">
        <v>4</v>
      </c>
      <c r="G97" s="10"/>
      <c r="H97" s="13"/>
      <c r="I97" s="31"/>
    </row>
    <row r="98" spans="1:9" ht="12.75">
      <c r="A98" s="22"/>
      <c r="B98" s="13"/>
      <c r="C98" s="13"/>
      <c r="D98" s="13"/>
      <c r="E98" s="13"/>
      <c r="F98" s="13">
        <v>2007</v>
      </c>
      <c r="G98" s="10"/>
      <c r="H98" s="16">
        <v>0</v>
      </c>
      <c r="I98" s="31">
        <f>IF(H98=1,1.5,1)</f>
        <v>1</v>
      </c>
    </row>
    <row r="99" spans="1:9" ht="12.75">
      <c r="A99" s="22"/>
      <c r="B99" s="13"/>
      <c r="C99" s="13"/>
      <c r="D99" s="13"/>
      <c r="E99" s="13"/>
      <c r="F99" s="13">
        <v>2008</v>
      </c>
      <c r="G99" s="10"/>
      <c r="H99" s="16">
        <v>0</v>
      </c>
      <c r="I99" s="31">
        <f>IF(H99=1,1.5,1)</f>
        <v>1</v>
      </c>
    </row>
    <row r="100" spans="1:9" ht="13.5" thickBot="1">
      <c r="A100" s="22"/>
      <c r="B100" s="13"/>
      <c r="C100" s="13"/>
      <c r="D100" s="13"/>
      <c r="E100" s="13"/>
      <c r="F100" s="13">
        <v>2009</v>
      </c>
      <c r="G100" s="10"/>
      <c r="H100" s="16">
        <v>0</v>
      </c>
      <c r="I100" s="31">
        <f>IF(H100=1,2,1)</f>
        <v>1</v>
      </c>
    </row>
    <row r="101" spans="1:9" s="47" customFormat="1" ht="13.5" thickBot="1">
      <c r="A101" s="48"/>
      <c r="B101" s="25"/>
      <c r="C101" s="25"/>
      <c r="D101" s="25"/>
      <c r="E101" s="25"/>
      <c r="F101" s="25"/>
      <c r="G101" s="37"/>
      <c r="H101" s="49"/>
      <c r="I101" s="32"/>
    </row>
    <row r="102" spans="1:9" ht="13.5" thickBot="1">
      <c r="A102" s="44" t="s">
        <v>18</v>
      </c>
      <c r="B102" s="45"/>
      <c r="C102" s="45"/>
      <c r="D102" s="45"/>
      <c r="E102" s="45"/>
      <c r="F102" s="45"/>
      <c r="G102" s="45"/>
      <c r="H102" s="45"/>
      <c r="I102" s="46">
        <f>I93*I98*I99*I100</f>
        <v>0</v>
      </c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 t="s">
        <v>5</v>
      </c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</sheetData>
  <sheetProtection password="DF77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130" zoomScaleNormal="130" workbookViewId="0" topLeftCell="A58">
      <selection activeCell="K15" sqref="K15"/>
    </sheetView>
  </sheetViews>
  <sheetFormatPr defaultColWidth="9.00390625" defaultRowHeight="12.75"/>
  <cols>
    <col min="1" max="8" width="9.125" style="4" customWidth="1"/>
    <col min="9" max="9" width="9.25390625" style="4" customWidth="1"/>
    <col min="10" max="16384" width="9.125" style="4" customWidth="1"/>
  </cols>
  <sheetData>
    <row r="1" spans="1:9" ht="13.5" thickBot="1">
      <c r="A1" s="1" t="s">
        <v>9</v>
      </c>
      <c r="B1" s="1"/>
      <c r="C1" s="1"/>
      <c r="D1" s="2"/>
      <c r="E1" s="2"/>
      <c r="F1" s="2"/>
      <c r="G1" s="2"/>
      <c r="H1" s="2"/>
      <c r="I1" s="3" t="s">
        <v>53</v>
      </c>
    </row>
    <row r="2" spans="1:9" ht="12.75">
      <c r="A2" s="5" t="s">
        <v>6</v>
      </c>
      <c r="B2" s="6"/>
      <c r="C2" s="7"/>
      <c r="D2" s="7"/>
      <c r="E2" s="7"/>
      <c r="F2" s="7"/>
      <c r="G2" s="7"/>
      <c r="H2" s="7"/>
      <c r="I2" s="8" t="s">
        <v>1</v>
      </c>
    </row>
    <row r="3" spans="1:9" ht="12.75">
      <c r="A3" s="9" t="s">
        <v>7</v>
      </c>
      <c r="B3" s="10"/>
      <c r="C3" s="10"/>
      <c r="D3" s="10"/>
      <c r="E3" s="10"/>
      <c r="F3" s="10"/>
      <c r="G3" s="10"/>
      <c r="H3" s="10"/>
      <c r="I3" s="11"/>
    </row>
    <row r="4" spans="1:9" ht="12.75">
      <c r="A4" s="12" t="s">
        <v>42</v>
      </c>
      <c r="B4" s="10"/>
      <c r="C4" s="10"/>
      <c r="D4" s="10"/>
      <c r="E4" s="10"/>
      <c r="F4" s="10"/>
      <c r="G4" s="10"/>
      <c r="H4" s="10"/>
      <c r="I4" s="11"/>
    </row>
    <row r="5" spans="1:9" ht="12.75">
      <c r="A5" s="12" t="s">
        <v>43</v>
      </c>
      <c r="B5" s="10"/>
      <c r="C5" s="10"/>
      <c r="D5" s="13" t="s">
        <v>0</v>
      </c>
      <c r="E5" s="10"/>
      <c r="F5" s="10"/>
      <c r="G5" s="13" t="s">
        <v>10</v>
      </c>
      <c r="H5" s="10"/>
      <c r="I5" s="11"/>
    </row>
    <row r="6" spans="1:9" ht="12.75">
      <c r="A6" s="14"/>
      <c r="B6" s="15" t="b">
        <f aca="true" t="shared" si="0" ref="B6:B18">ISTEXT(A6)</f>
        <v>0</v>
      </c>
      <c r="C6" s="13"/>
      <c r="D6" s="16">
        <v>0</v>
      </c>
      <c r="E6" s="13"/>
      <c r="F6" s="13"/>
      <c r="G6" s="16">
        <v>1</v>
      </c>
      <c r="H6" s="13"/>
      <c r="I6" s="27">
        <f aca="true" t="shared" si="1" ref="I6:I13">IF(B6,(IF(D6&gt;0,(IF(D6&gt;0.4,(30*(IF(D6&gt;1,1,D6)))/G6,12/G6)),9/G6)),0)</f>
        <v>0</v>
      </c>
    </row>
    <row r="7" spans="1:9" ht="12.75">
      <c r="A7" s="14"/>
      <c r="B7" s="15" t="b">
        <f t="shared" si="0"/>
        <v>0</v>
      </c>
      <c r="C7" s="13"/>
      <c r="D7" s="16">
        <v>0</v>
      </c>
      <c r="E7" s="13"/>
      <c r="F7" s="13"/>
      <c r="G7" s="16">
        <v>1</v>
      </c>
      <c r="H7" s="13"/>
      <c r="I7" s="27">
        <f t="shared" si="1"/>
        <v>0</v>
      </c>
    </row>
    <row r="8" spans="1:9" ht="12.75">
      <c r="A8" s="14"/>
      <c r="B8" s="15" t="b">
        <f t="shared" si="0"/>
        <v>0</v>
      </c>
      <c r="C8" s="13"/>
      <c r="D8" s="16">
        <v>0</v>
      </c>
      <c r="E8" s="13"/>
      <c r="F8" s="13"/>
      <c r="G8" s="16">
        <v>1</v>
      </c>
      <c r="H8" s="13"/>
      <c r="I8" s="27">
        <f t="shared" si="1"/>
        <v>0</v>
      </c>
    </row>
    <row r="9" spans="1:9" ht="12.75">
      <c r="A9" s="14"/>
      <c r="B9" s="15" t="b">
        <f t="shared" si="0"/>
        <v>0</v>
      </c>
      <c r="C9" s="13"/>
      <c r="D9" s="16">
        <v>0</v>
      </c>
      <c r="E9" s="13"/>
      <c r="F9" s="13"/>
      <c r="G9" s="16">
        <v>1</v>
      </c>
      <c r="H9" s="13"/>
      <c r="I9" s="27">
        <f t="shared" si="1"/>
        <v>0</v>
      </c>
    </row>
    <row r="10" spans="1:9" ht="12.75">
      <c r="A10" s="14"/>
      <c r="B10" s="15" t="b">
        <f t="shared" si="0"/>
        <v>0</v>
      </c>
      <c r="C10" s="13"/>
      <c r="D10" s="16">
        <v>0</v>
      </c>
      <c r="E10" s="13"/>
      <c r="F10" s="13"/>
      <c r="G10" s="16">
        <v>1</v>
      </c>
      <c r="H10" s="13"/>
      <c r="I10" s="27">
        <f t="shared" si="1"/>
        <v>0</v>
      </c>
    </row>
    <row r="11" spans="1:9" ht="12.75">
      <c r="A11" s="14"/>
      <c r="B11" s="15" t="b">
        <f t="shared" si="0"/>
        <v>0</v>
      </c>
      <c r="C11" s="13"/>
      <c r="D11" s="16">
        <v>0</v>
      </c>
      <c r="E11" s="13"/>
      <c r="F11" s="13"/>
      <c r="G11" s="16">
        <v>1</v>
      </c>
      <c r="H11" s="13"/>
      <c r="I11" s="27">
        <f t="shared" si="1"/>
        <v>0</v>
      </c>
    </row>
    <row r="12" spans="1:9" ht="12.75">
      <c r="A12" s="14"/>
      <c r="B12" s="15" t="b">
        <f t="shared" si="0"/>
        <v>0</v>
      </c>
      <c r="C12" s="13"/>
      <c r="D12" s="16">
        <v>0</v>
      </c>
      <c r="E12" s="13"/>
      <c r="F12" s="13"/>
      <c r="G12" s="16">
        <v>1</v>
      </c>
      <c r="H12" s="13"/>
      <c r="I12" s="27">
        <f t="shared" si="1"/>
        <v>0</v>
      </c>
    </row>
    <row r="13" spans="1:9" ht="12.75">
      <c r="A13" s="14"/>
      <c r="B13" s="15" t="b">
        <f t="shared" si="0"/>
        <v>0</v>
      </c>
      <c r="C13" s="13"/>
      <c r="D13" s="16">
        <v>0</v>
      </c>
      <c r="E13" s="13"/>
      <c r="F13" s="13"/>
      <c r="G13" s="16">
        <v>1</v>
      </c>
      <c r="H13" s="13"/>
      <c r="I13" s="27">
        <f t="shared" si="1"/>
        <v>0</v>
      </c>
    </row>
    <row r="14" spans="1:9" ht="12.75">
      <c r="A14" s="12" t="s">
        <v>44</v>
      </c>
      <c r="B14" s="10"/>
      <c r="C14" s="10"/>
      <c r="D14" s="10"/>
      <c r="E14" s="10"/>
      <c r="F14" s="10"/>
      <c r="G14" s="13" t="s">
        <v>10</v>
      </c>
      <c r="H14" s="10"/>
      <c r="I14" s="11"/>
    </row>
    <row r="15" spans="1:9" ht="12.75">
      <c r="A15" s="14"/>
      <c r="B15" s="15" t="b">
        <f t="shared" si="0"/>
        <v>0</v>
      </c>
      <c r="C15" s="13"/>
      <c r="D15" s="16">
        <v>0</v>
      </c>
      <c r="E15" s="13"/>
      <c r="F15" s="13"/>
      <c r="G15" s="16">
        <v>1</v>
      </c>
      <c r="H15" s="13"/>
      <c r="I15" s="27">
        <f>IF(B15,5/G15,0)</f>
        <v>0</v>
      </c>
    </row>
    <row r="16" spans="1:9" ht="12.75">
      <c r="A16" s="14"/>
      <c r="B16" s="15" t="b">
        <f t="shared" si="0"/>
        <v>0</v>
      </c>
      <c r="C16" s="13"/>
      <c r="D16" s="16">
        <v>0</v>
      </c>
      <c r="E16" s="13"/>
      <c r="F16" s="13"/>
      <c r="G16" s="16">
        <v>1</v>
      </c>
      <c r="H16" s="13"/>
      <c r="I16" s="27">
        <f>IF(B16,5/G16,0)</f>
        <v>0</v>
      </c>
    </row>
    <row r="17" spans="1:9" ht="12.75">
      <c r="A17" s="14"/>
      <c r="B17" s="15" t="b">
        <f t="shared" si="0"/>
        <v>0</v>
      </c>
      <c r="C17" s="13"/>
      <c r="D17" s="16">
        <v>0</v>
      </c>
      <c r="E17" s="13"/>
      <c r="F17" s="13"/>
      <c r="G17" s="16">
        <v>1</v>
      </c>
      <c r="H17" s="13"/>
      <c r="I17" s="27">
        <f>IF(B17,5/G17,0)</f>
        <v>0</v>
      </c>
    </row>
    <row r="18" spans="1:9" ht="12.75">
      <c r="A18" s="14"/>
      <c r="B18" s="15" t="b">
        <f t="shared" si="0"/>
        <v>0</v>
      </c>
      <c r="C18" s="13"/>
      <c r="D18" s="16">
        <v>0</v>
      </c>
      <c r="E18" s="13"/>
      <c r="F18" s="13"/>
      <c r="G18" s="16">
        <v>1</v>
      </c>
      <c r="H18" s="13"/>
      <c r="I18" s="27">
        <f>IF(B18,5/G18,0)</f>
        <v>0</v>
      </c>
    </row>
    <row r="19" spans="1:9" ht="13.5" thickBot="1">
      <c r="A19" s="18"/>
      <c r="B19" s="15" t="b">
        <f>ISTEXT(A19)</f>
        <v>0</v>
      </c>
      <c r="C19" s="13"/>
      <c r="D19" s="16">
        <v>0</v>
      </c>
      <c r="E19" s="13"/>
      <c r="F19" s="13"/>
      <c r="G19" s="16">
        <v>1</v>
      </c>
      <c r="H19" s="13"/>
      <c r="I19" s="27">
        <f>IF(B19,5/G19,0)</f>
        <v>0</v>
      </c>
    </row>
    <row r="20" spans="1:9" ht="12.75">
      <c r="A20" s="19" t="s">
        <v>20</v>
      </c>
      <c r="B20" s="7"/>
      <c r="C20" s="7"/>
      <c r="D20" s="20"/>
      <c r="E20" s="20"/>
      <c r="F20" s="20"/>
      <c r="G20" s="20"/>
      <c r="H20" s="7"/>
      <c r="I20" s="28"/>
    </row>
    <row r="21" spans="1:9" ht="12.75">
      <c r="A21" s="9" t="s">
        <v>21</v>
      </c>
      <c r="C21" s="17"/>
      <c r="D21" s="17"/>
      <c r="E21" s="13"/>
      <c r="F21" s="17"/>
      <c r="G21" s="17"/>
      <c r="H21" s="13"/>
      <c r="I21" s="29"/>
    </row>
    <row r="22" spans="1:9" ht="12.75">
      <c r="A22" s="17" t="s">
        <v>22</v>
      </c>
      <c r="C22" s="17"/>
      <c r="D22" s="17"/>
      <c r="E22" s="13" t="s">
        <v>23</v>
      </c>
      <c r="F22" s="17"/>
      <c r="G22" s="17" t="s">
        <v>10</v>
      </c>
      <c r="H22" s="13"/>
      <c r="I22" s="29"/>
    </row>
    <row r="23" spans="1:9" ht="12.75">
      <c r="A23" s="18"/>
      <c r="B23" s="15" t="b">
        <f>ISTEXT(A23)</f>
        <v>0</v>
      </c>
      <c r="C23" s="17"/>
      <c r="D23" s="17"/>
      <c r="E23" s="16">
        <v>0</v>
      </c>
      <c r="F23" s="17"/>
      <c r="G23" s="13"/>
      <c r="H23" s="16">
        <v>1</v>
      </c>
      <c r="I23" s="27">
        <f>IF(B23,(IF(E23&gt;30,60,(2*E23))/H23),0)</f>
        <v>0</v>
      </c>
    </row>
    <row r="24" spans="1:9" ht="12.75">
      <c r="A24" s="18"/>
      <c r="B24" s="15" t="b">
        <f>ISTEXT(A24)</f>
        <v>0</v>
      </c>
      <c r="C24" s="17"/>
      <c r="D24" s="17"/>
      <c r="E24" s="16">
        <v>0</v>
      </c>
      <c r="F24" s="17"/>
      <c r="G24" s="13"/>
      <c r="H24" s="16">
        <v>1</v>
      </c>
      <c r="I24" s="27">
        <f>IF(B24,(IF(E24&gt;30,60,(2*E24))/H24),0)</f>
        <v>0</v>
      </c>
    </row>
    <row r="25" spans="1:9" ht="12.75">
      <c r="A25" s="18"/>
      <c r="B25" s="15" t="b">
        <f>ISTEXT(A25)</f>
        <v>0</v>
      </c>
      <c r="C25" s="17"/>
      <c r="D25" s="17"/>
      <c r="E25" s="16">
        <v>0</v>
      </c>
      <c r="F25" s="17"/>
      <c r="G25" s="13"/>
      <c r="H25" s="16">
        <v>1</v>
      </c>
      <c r="I25" s="27">
        <f>IF(B25,(IF(E25&gt;30,60,(2*E25))/H25),0)</f>
        <v>0</v>
      </c>
    </row>
    <row r="26" spans="1:9" s="42" customFormat="1" ht="13.5" thickBot="1">
      <c r="A26" s="23"/>
      <c r="B26" s="15"/>
      <c r="C26" s="17"/>
      <c r="D26" s="17"/>
      <c r="E26" s="17"/>
      <c r="F26" s="17"/>
      <c r="G26" s="17"/>
      <c r="H26" s="17"/>
      <c r="I26" s="43"/>
    </row>
    <row r="27" spans="1:9" ht="12.75">
      <c r="A27" s="5" t="s">
        <v>25</v>
      </c>
      <c r="B27" s="7"/>
      <c r="C27" s="7"/>
      <c r="D27" s="7"/>
      <c r="E27" s="7"/>
      <c r="F27" s="7"/>
      <c r="G27" s="7"/>
      <c r="H27" s="7"/>
      <c r="I27" s="30"/>
    </row>
    <row r="28" spans="1:9" ht="12.75">
      <c r="A28" s="34"/>
      <c r="B28" s="13"/>
      <c r="C28" s="50" t="s">
        <v>26</v>
      </c>
      <c r="D28" s="13"/>
      <c r="E28" s="13"/>
      <c r="F28" s="13"/>
      <c r="G28" s="13"/>
      <c r="H28" s="13"/>
      <c r="I28" s="29"/>
    </row>
    <row r="29" spans="1:9" ht="12.75">
      <c r="A29" s="9" t="s">
        <v>8</v>
      </c>
      <c r="B29" s="13"/>
      <c r="C29" s="13"/>
      <c r="D29" s="13" t="s">
        <v>24</v>
      </c>
      <c r="E29" s="13"/>
      <c r="F29" s="13" t="s">
        <v>2</v>
      </c>
      <c r="G29" s="13"/>
      <c r="H29" s="13" t="s">
        <v>47</v>
      </c>
      <c r="I29" s="29"/>
    </row>
    <row r="30" spans="1:9" ht="12.75">
      <c r="A30" s="9"/>
      <c r="B30" s="13"/>
      <c r="C30" s="13"/>
      <c r="D30" s="13" t="s">
        <v>45</v>
      </c>
      <c r="E30" s="13"/>
      <c r="F30" s="13" t="s">
        <v>49</v>
      </c>
      <c r="G30" s="13"/>
      <c r="H30" s="13" t="s">
        <v>48</v>
      </c>
      <c r="I30" s="29"/>
    </row>
    <row r="31" spans="1:9" ht="12.75">
      <c r="A31" s="12" t="s">
        <v>27</v>
      </c>
      <c r="B31" s="13"/>
      <c r="C31" s="13"/>
      <c r="D31" s="13" t="s">
        <v>46</v>
      </c>
      <c r="E31" s="13"/>
      <c r="F31" s="13" t="s">
        <v>50</v>
      </c>
      <c r="G31" s="13"/>
      <c r="H31" s="13"/>
      <c r="I31" s="29"/>
    </row>
    <row r="32" spans="1:9" ht="12.75">
      <c r="A32" s="18"/>
      <c r="B32" s="15" t="b">
        <f aca="true" t="shared" si="2" ref="B32:B37">ISTEXT(A32)</f>
        <v>0</v>
      </c>
      <c r="C32" s="13"/>
      <c r="D32" s="16">
        <v>0</v>
      </c>
      <c r="E32" s="13"/>
      <c r="F32" s="16">
        <v>1</v>
      </c>
      <c r="G32" s="17"/>
      <c r="H32" s="16">
        <v>1</v>
      </c>
      <c r="I32" s="27">
        <f aca="true" t="shared" si="3" ref="I32:I37">IF(B32,(IF(D32=0,8*F32/H32,2*F32/H32)),0)</f>
        <v>0</v>
      </c>
    </row>
    <row r="33" spans="1:9" ht="12.75">
      <c r="A33" s="18"/>
      <c r="B33" s="15" t="b">
        <f t="shared" si="2"/>
        <v>0</v>
      </c>
      <c r="C33" s="13"/>
      <c r="D33" s="16">
        <v>0</v>
      </c>
      <c r="E33" s="13"/>
      <c r="F33" s="16">
        <v>1</v>
      </c>
      <c r="G33" s="17"/>
      <c r="H33" s="16">
        <v>1</v>
      </c>
      <c r="I33" s="27">
        <f t="shared" si="3"/>
        <v>0</v>
      </c>
    </row>
    <row r="34" spans="1:9" ht="12.75">
      <c r="A34" s="18"/>
      <c r="B34" s="15" t="b">
        <f t="shared" si="2"/>
        <v>0</v>
      </c>
      <c r="C34" s="13"/>
      <c r="D34" s="16">
        <v>0</v>
      </c>
      <c r="E34" s="13"/>
      <c r="F34" s="16">
        <v>1</v>
      </c>
      <c r="G34" s="17"/>
      <c r="H34" s="16">
        <v>1</v>
      </c>
      <c r="I34" s="27">
        <f t="shared" si="3"/>
        <v>0</v>
      </c>
    </row>
    <row r="35" spans="1:9" ht="12.75">
      <c r="A35" s="18"/>
      <c r="B35" s="15" t="b">
        <f t="shared" si="2"/>
        <v>0</v>
      </c>
      <c r="C35" s="13"/>
      <c r="D35" s="16">
        <v>0</v>
      </c>
      <c r="E35" s="13"/>
      <c r="F35" s="16">
        <v>1</v>
      </c>
      <c r="G35" s="17"/>
      <c r="H35" s="16">
        <v>1</v>
      </c>
      <c r="I35" s="27">
        <f t="shared" si="3"/>
        <v>0</v>
      </c>
    </row>
    <row r="36" spans="1:9" ht="12.75">
      <c r="A36" s="18"/>
      <c r="B36" s="15" t="b">
        <f t="shared" si="2"/>
        <v>0</v>
      </c>
      <c r="C36" s="13"/>
      <c r="D36" s="16">
        <v>0</v>
      </c>
      <c r="E36" s="13"/>
      <c r="F36" s="16">
        <v>1</v>
      </c>
      <c r="G36" s="17"/>
      <c r="H36" s="16">
        <v>1</v>
      </c>
      <c r="I36" s="27">
        <f t="shared" si="3"/>
        <v>0</v>
      </c>
    </row>
    <row r="37" spans="1:9" ht="12.75">
      <c r="A37" s="18"/>
      <c r="B37" s="15" t="b">
        <f t="shared" si="2"/>
        <v>0</v>
      </c>
      <c r="C37" s="13"/>
      <c r="D37" s="16">
        <v>0</v>
      </c>
      <c r="E37" s="13"/>
      <c r="F37" s="16">
        <v>1</v>
      </c>
      <c r="G37" s="17"/>
      <c r="H37" s="16">
        <v>1</v>
      </c>
      <c r="I37" s="27">
        <f t="shared" si="3"/>
        <v>0</v>
      </c>
    </row>
    <row r="38" spans="1:9" s="42" customFormat="1" ht="12.75">
      <c r="A38" s="23"/>
      <c r="B38" s="15"/>
      <c r="C38" s="17"/>
      <c r="D38" s="17"/>
      <c r="E38" s="17"/>
      <c r="F38" s="17"/>
      <c r="G38" s="17"/>
      <c r="H38" s="17"/>
      <c r="I38" s="27"/>
    </row>
    <row r="39" spans="1:9" ht="12.75">
      <c r="A39" s="12" t="s">
        <v>28</v>
      </c>
      <c r="B39" s="13"/>
      <c r="C39" s="13"/>
      <c r="D39" s="13"/>
      <c r="E39" s="13"/>
      <c r="F39" s="13"/>
      <c r="G39" s="17"/>
      <c r="H39" s="13"/>
      <c r="I39" s="31"/>
    </row>
    <row r="40" spans="1:9" ht="12.75">
      <c r="A40" s="21"/>
      <c r="B40" s="15" t="b">
        <f aca="true" t="shared" si="4" ref="B40:B45">ISTEXT(A40)</f>
        <v>0</v>
      </c>
      <c r="C40" s="13"/>
      <c r="D40" s="16">
        <v>0</v>
      </c>
      <c r="E40" s="13"/>
      <c r="F40" s="16">
        <v>1</v>
      </c>
      <c r="G40" s="17"/>
      <c r="H40" s="16">
        <v>1</v>
      </c>
      <c r="I40" s="27">
        <f aca="true" t="shared" si="5" ref="I40:I45">IF(B40,(IF(D40=0,6*F40/H40,2*F40/H40)),0)</f>
        <v>0</v>
      </c>
    </row>
    <row r="41" spans="1:9" ht="12.75">
      <c r="A41" s="21"/>
      <c r="B41" s="15" t="b">
        <f t="shared" si="4"/>
        <v>0</v>
      </c>
      <c r="C41" s="13"/>
      <c r="D41" s="16">
        <v>0</v>
      </c>
      <c r="E41" s="13"/>
      <c r="F41" s="16">
        <v>1</v>
      </c>
      <c r="G41" s="17"/>
      <c r="H41" s="16">
        <v>1</v>
      </c>
      <c r="I41" s="27">
        <f t="shared" si="5"/>
        <v>0</v>
      </c>
    </row>
    <row r="42" spans="1:9" ht="12.75">
      <c r="A42" s="21"/>
      <c r="B42" s="15" t="b">
        <f t="shared" si="4"/>
        <v>0</v>
      </c>
      <c r="C42" s="13"/>
      <c r="D42" s="16">
        <v>0</v>
      </c>
      <c r="E42" s="13"/>
      <c r="F42" s="16">
        <v>1</v>
      </c>
      <c r="G42" s="17"/>
      <c r="H42" s="16">
        <v>1</v>
      </c>
      <c r="I42" s="27">
        <f t="shared" si="5"/>
        <v>0</v>
      </c>
    </row>
    <row r="43" spans="1:9" ht="12.75">
      <c r="A43" s="21"/>
      <c r="B43" s="15" t="b">
        <f t="shared" si="4"/>
        <v>0</v>
      </c>
      <c r="C43" s="13"/>
      <c r="D43" s="16">
        <v>0</v>
      </c>
      <c r="E43" s="13"/>
      <c r="F43" s="16">
        <v>1</v>
      </c>
      <c r="G43" s="17"/>
      <c r="H43" s="16">
        <v>1</v>
      </c>
      <c r="I43" s="27">
        <f t="shared" si="5"/>
        <v>0</v>
      </c>
    </row>
    <row r="44" spans="1:9" ht="12.75">
      <c r="A44" s="21"/>
      <c r="B44" s="15" t="b">
        <f t="shared" si="4"/>
        <v>0</v>
      </c>
      <c r="C44" s="13"/>
      <c r="D44" s="16">
        <v>0</v>
      </c>
      <c r="E44" s="13"/>
      <c r="F44" s="16">
        <v>1</v>
      </c>
      <c r="G44" s="17"/>
      <c r="H44" s="16">
        <v>1</v>
      </c>
      <c r="I44" s="27">
        <f t="shared" si="5"/>
        <v>0</v>
      </c>
    </row>
    <row r="45" spans="1:9" ht="12.75">
      <c r="A45" s="21"/>
      <c r="B45" s="15" t="b">
        <f t="shared" si="4"/>
        <v>0</v>
      </c>
      <c r="C45" s="13"/>
      <c r="D45" s="16">
        <v>0</v>
      </c>
      <c r="E45" s="13"/>
      <c r="F45" s="16">
        <v>1</v>
      </c>
      <c r="G45" s="17"/>
      <c r="H45" s="16">
        <v>1</v>
      </c>
      <c r="I45" s="27">
        <f t="shared" si="5"/>
        <v>0</v>
      </c>
    </row>
    <row r="46" spans="1:9" ht="12.75">
      <c r="A46" s="12"/>
      <c r="B46" s="13"/>
      <c r="C46" s="13"/>
      <c r="D46" s="13"/>
      <c r="E46" s="13"/>
      <c r="F46" s="13"/>
      <c r="G46" s="17"/>
      <c r="H46" s="13"/>
      <c r="I46" s="31"/>
    </row>
    <row r="47" spans="1:9" ht="12.75">
      <c r="A47" s="12" t="s">
        <v>38</v>
      </c>
      <c r="B47" s="13"/>
      <c r="C47" s="13"/>
      <c r="D47" s="13"/>
      <c r="E47" s="13"/>
      <c r="F47" s="13"/>
      <c r="G47" s="17"/>
      <c r="H47" s="13"/>
      <c r="I47" s="31"/>
    </row>
    <row r="48" spans="1:9" ht="12.75">
      <c r="A48" s="21"/>
      <c r="B48" s="15" t="b">
        <f aca="true" t="shared" si="6" ref="B48:B53">ISTEXT(A48)</f>
        <v>0</v>
      </c>
      <c r="C48" s="13"/>
      <c r="D48" s="16">
        <v>0</v>
      </c>
      <c r="E48" s="13"/>
      <c r="F48" s="16">
        <v>1</v>
      </c>
      <c r="G48" s="17"/>
      <c r="H48" s="16">
        <v>1</v>
      </c>
      <c r="I48" s="27">
        <f aca="true" t="shared" si="7" ref="I48:I53">IF(B48,(IF(D48=0,4*F48/H48,1*F48/H48)),0)</f>
        <v>0</v>
      </c>
    </row>
    <row r="49" spans="1:9" ht="12.75">
      <c r="A49" s="21"/>
      <c r="B49" s="15" t="b">
        <f t="shared" si="6"/>
        <v>0</v>
      </c>
      <c r="C49" s="13"/>
      <c r="D49" s="16">
        <v>0</v>
      </c>
      <c r="E49" s="13"/>
      <c r="F49" s="16">
        <v>1</v>
      </c>
      <c r="G49" s="17"/>
      <c r="H49" s="16">
        <v>1</v>
      </c>
      <c r="I49" s="27">
        <f t="shared" si="7"/>
        <v>0</v>
      </c>
    </row>
    <row r="50" spans="1:9" ht="12.75">
      <c r="A50" s="21"/>
      <c r="B50" s="15" t="b">
        <f t="shared" si="6"/>
        <v>0</v>
      </c>
      <c r="C50" s="13"/>
      <c r="D50" s="16">
        <v>0</v>
      </c>
      <c r="E50" s="13"/>
      <c r="F50" s="16">
        <v>1</v>
      </c>
      <c r="G50" s="17"/>
      <c r="H50" s="16">
        <v>1</v>
      </c>
      <c r="I50" s="27">
        <f t="shared" si="7"/>
        <v>0</v>
      </c>
    </row>
    <row r="51" spans="1:9" ht="12.75">
      <c r="A51" s="21"/>
      <c r="B51" s="15" t="b">
        <f t="shared" si="6"/>
        <v>0</v>
      </c>
      <c r="C51" s="13"/>
      <c r="D51" s="16">
        <v>0</v>
      </c>
      <c r="E51" s="13"/>
      <c r="F51" s="16">
        <v>1</v>
      </c>
      <c r="G51" s="17"/>
      <c r="H51" s="16">
        <v>1</v>
      </c>
      <c r="I51" s="27">
        <f t="shared" si="7"/>
        <v>0</v>
      </c>
    </row>
    <row r="52" spans="1:9" ht="12.75">
      <c r="A52" s="21"/>
      <c r="B52" s="15" t="b">
        <f t="shared" si="6"/>
        <v>0</v>
      </c>
      <c r="C52" s="13"/>
      <c r="D52" s="16">
        <v>0</v>
      </c>
      <c r="E52" s="13"/>
      <c r="F52" s="16">
        <v>1</v>
      </c>
      <c r="G52" s="17"/>
      <c r="H52" s="16">
        <v>1</v>
      </c>
      <c r="I52" s="27">
        <f t="shared" si="7"/>
        <v>0</v>
      </c>
    </row>
    <row r="53" spans="1:9" ht="12.75">
      <c r="A53" s="21"/>
      <c r="B53" s="15" t="b">
        <f t="shared" si="6"/>
        <v>0</v>
      </c>
      <c r="C53" s="13"/>
      <c r="D53" s="16">
        <v>0</v>
      </c>
      <c r="E53" s="13"/>
      <c r="F53" s="16">
        <v>1</v>
      </c>
      <c r="G53" s="17"/>
      <c r="H53" s="16">
        <v>1</v>
      </c>
      <c r="I53" s="27">
        <f t="shared" si="7"/>
        <v>0</v>
      </c>
    </row>
    <row r="54" spans="1:9" ht="12.75">
      <c r="A54" s="12"/>
      <c r="B54" s="13"/>
      <c r="C54" s="13"/>
      <c r="D54" s="13"/>
      <c r="E54" s="13"/>
      <c r="F54" s="13"/>
      <c r="G54" s="13"/>
      <c r="H54" s="13"/>
      <c r="I54" s="31"/>
    </row>
    <row r="55" spans="1:9" ht="12.75">
      <c r="A55" s="12" t="s">
        <v>39</v>
      </c>
      <c r="B55" s="13"/>
      <c r="C55" s="13"/>
      <c r="D55" s="13"/>
      <c r="E55" s="13"/>
      <c r="F55" s="13"/>
      <c r="G55" s="13"/>
      <c r="H55" s="13"/>
      <c r="I55" s="31"/>
    </row>
    <row r="56" spans="1:9" ht="12.75">
      <c r="A56" s="21"/>
      <c r="B56" s="15" t="b">
        <f aca="true" t="shared" si="8" ref="B56:B61">ISTEXT(A56)</f>
        <v>0</v>
      </c>
      <c r="C56" s="13"/>
      <c r="D56" s="16">
        <v>0</v>
      </c>
      <c r="E56" s="13"/>
      <c r="F56" s="16">
        <v>1</v>
      </c>
      <c r="G56" s="17"/>
      <c r="H56" s="16">
        <v>1</v>
      </c>
      <c r="I56" s="27">
        <f aca="true" t="shared" si="9" ref="I56:I61">IF(B56,(IF(D56=0,4*F56/H56,1*F56/H56)),0)</f>
        <v>0</v>
      </c>
    </row>
    <row r="57" spans="1:9" ht="12.75">
      <c r="A57" s="21"/>
      <c r="B57" s="15" t="b">
        <f t="shared" si="8"/>
        <v>0</v>
      </c>
      <c r="C57" s="13"/>
      <c r="D57" s="16">
        <v>0</v>
      </c>
      <c r="E57" s="13"/>
      <c r="F57" s="16">
        <v>1</v>
      </c>
      <c r="G57" s="17"/>
      <c r="H57" s="16">
        <v>1</v>
      </c>
      <c r="I57" s="27">
        <f t="shared" si="9"/>
        <v>0</v>
      </c>
    </row>
    <row r="58" spans="1:9" ht="12.75">
      <c r="A58" s="21"/>
      <c r="B58" s="15" t="b">
        <f t="shared" si="8"/>
        <v>0</v>
      </c>
      <c r="C58" s="13"/>
      <c r="D58" s="16">
        <v>0</v>
      </c>
      <c r="E58" s="13"/>
      <c r="F58" s="16">
        <v>1</v>
      </c>
      <c r="G58" s="17"/>
      <c r="H58" s="16">
        <v>1</v>
      </c>
      <c r="I58" s="27">
        <f t="shared" si="9"/>
        <v>0</v>
      </c>
    </row>
    <row r="59" spans="1:9" ht="12.75">
      <c r="A59" s="21"/>
      <c r="B59" s="15" t="b">
        <f t="shared" si="8"/>
        <v>0</v>
      </c>
      <c r="C59" s="13"/>
      <c r="D59" s="16">
        <v>0</v>
      </c>
      <c r="E59" s="13"/>
      <c r="F59" s="16">
        <v>1</v>
      </c>
      <c r="G59" s="17"/>
      <c r="H59" s="16">
        <v>1</v>
      </c>
      <c r="I59" s="27">
        <f t="shared" si="9"/>
        <v>0</v>
      </c>
    </row>
    <row r="60" spans="1:9" ht="12.75">
      <c r="A60" s="21"/>
      <c r="B60" s="15" t="b">
        <f t="shared" si="8"/>
        <v>0</v>
      </c>
      <c r="C60" s="13"/>
      <c r="D60" s="16">
        <v>0</v>
      </c>
      <c r="E60" s="13"/>
      <c r="F60" s="16">
        <v>1</v>
      </c>
      <c r="G60" s="17"/>
      <c r="H60" s="16">
        <v>1</v>
      </c>
      <c r="I60" s="27">
        <f t="shared" si="9"/>
        <v>0</v>
      </c>
    </row>
    <row r="61" spans="1:9" ht="12.75">
      <c r="A61" s="21"/>
      <c r="B61" s="15" t="b">
        <f t="shared" si="8"/>
        <v>0</v>
      </c>
      <c r="C61" s="13"/>
      <c r="D61" s="16">
        <v>0</v>
      </c>
      <c r="E61" s="13"/>
      <c r="F61" s="16">
        <v>1</v>
      </c>
      <c r="G61" s="17"/>
      <c r="H61" s="16">
        <v>1</v>
      </c>
      <c r="I61" s="27">
        <f t="shared" si="9"/>
        <v>0</v>
      </c>
    </row>
    <row r="62" spans="1:9" s="42" customFormat="1" ht="12.75">
      <c r="A62" s="24"/>
      <c r="B62" s="15"/>
      <c r="C62" s="17"/>
      <c r="D62" s="17"/>
      <c r="E62" s="17"/>
      <c r="F62" s="17"/>
      <c r="G62" s="17"/>
      <c r="H62" s="17"/>
      <c r="I62" s="27"/>
    </row>
    <row r="63" spans="1:9" ht="12.75">
      <c r="A63" s="12"/>
      <c r="B63" s="13"/>
      <c r="C63" s="13"/>
      <c r="D63" s="13"/>
      <c r="E63" s="13"/>
      <c r="F63" s="13"/>
      <c r="G63" s="13"/>
      <c r="H63" s="13"/>
      <c r="I63" s="31"/>
    </row>
    <row r="64" spans="1:9" ht="12.75">
      <c r="A64" s="12" t="s">
        <v>40</v>
      </c>
      <c r="B64" s="13"/>
      <c r="C64" s="13"/>
      <c r="D64" s="13"/>
      <c r="E64" s="13"/>
      <c r="F64" s="13"/>
      <c r="G64" s="13"/>
      <c r="H64" s="13"/>
      <c r="I64" s="31"/>
    </row>
    <row r="65" spans="1:9" ht="12.75">
      <c r="A65" s="21"/>
      <c r="B65" s="15" t="b">
        <f aca="true" t="shared" si="10" ref="B65:B70">ISTEXT(A65)</f>
        <v>0</v>
      </c>
      <c r="C65" s="13"/>
      <c r="D65" s="16">
        <v>0</v>
      </c>
      <c r="E65" s="13"/>
      <c r="F65" s="16">
        <v>1</v>
      </c>
      <c r="G65" s="17"/>
      <c r="H65" s="16">
        <v>1</v>
      </c>
      <c r="I65" s="27">
        <f aca="true" t="shared" si="11" ref="I65:I70">IF(B65,(IF(D65=0,2*F65/H65,1*F65/H65)),0)</f>
        <v>0</v>
      </c>
    </row>
    <row r="66" spans="1:9" ht="12.75">
      <c r="A66" s="21"/>
      <c r="B66" s="15" t="b">
        <f t="shared" si="10"/>
        <v>0</v>
      </c>
      <c r="C66" s="13"/>
      <c r="D66" s="16">
        <v>0</v>
      </c>
      <c r="E66" s="13"/>
      <c r="F66" s="16">
        <v>1</v>
      </c>
      <c r="G66" s="17"/>
      <c r="H66" s="16">
        <v>1</v>
      </c>
      <c r="I66" s="27">
        <f t="shared" si="11"/>
        <v>0</v>
      </c>
    </row>
    <row r="67" spans="1:9" ht="12.75">
      <c r="A67" s="21"/>
      <c r="B67" s="15" t="b">
        <f t="shared" si="10"/>
        <v>0</v>
      </c>
      <c r="C67" s="13"/>
      <c r="D67" s="16">
        <v>0</v>
      </c>
      <c r="E67" s="13"/>
      <c r="F67" s="16">
        <v>1</v>
      </c>
      <c r="G67" s="17"/>
      <c r="H67" s="16">
        <v>1</v>
      </c>
      <c r="I67" s="27">
        <f t="shared" si="11"/>
        <v>0</v>
      </c>
    </row>
    <row r="68" spans="1:9" ht="12.75">
      <c r="A68" s="21"/>
      <c r="B68" s="15" t="b">
        <f t="shared" si="10"/>
        <v>0</v>
      </c>
      <c r="C68" s="13"/>
      <c r="D68" s="16">
        <v>0</v>
      </c>
      <c r="E68" s="13"/>
      <c r="F68" s="16">
        <v>1</v>
      </c>
      <c r="G68" s="17"/>
      <c r="H68" s="16">
        <v>1</v>
      </c>
      <c r="I68" s="27">
        <f t="shared" si="11"/>
        <v>0</v>
      </c>
    </row>
    <row r="69" spans="1:9" ht="12.75">
      <c r="A69" s="21"/>
      <c r="B69" s="15" t="b">
        <f t="shared" si="10"/>
        <v>0</v>
      </c>
      <c r="C69" s="13"/>
      <c r="D69" s="16">
        <v>0</v>
      </c>
      <c r="E69" s="13"/>
      <c r="F69" s="16">
        <v>1</v>
      </c>
      <c r="G69" s="17"/>
      <c r="H69" s="16">
        <v>1</v>
      </c>
      <c r="I69" s="27">
        <f t="shared" si="11"/>
        <v>0</v>
      </c>
    </row>
    <row r="70" spans="1:9" ht="12.75">
      <c r="A70" s="21"/>
      <c r="B70" s="15" t="b">
        <f t="shared" si="10"/>
        <v>0</v>
      </c>
      <c r="C70" s="13"/>
      <c r="D70" s="16">
        <v>0</v>
      </c>
      <c r="E70" s="13"/>
      <c r="F70" s="16">
        <v>1</v>
      </c>
      <c r="G70" s="17"/>
      <c r="H70" s="16">
        <v>1</v>
      </c>
      <c r="I70" s="27">
        <f t="shared" si="11"/>
        <v>0</v>
      </c>
    </row>
    <row r="71" spans="1:9" s="42" customFormat="1" ht="12.75">
      <c r="A71" s="24"/>
      <c r="B71" s="15"/>
      <c r="C71" s="17"/>
      <c r="D71" s="17"/>
      <c r="E71" s="17"/>
      <c r="F71" s="17"/>
      <c r="G71" s="17"/>
      <c r="H71" s="17"/>
      <c r="I71" s="27"/>
    </row>
    <row r="72" spans="1:9" ht="13.5" thickBot="1">
      <c r="A72" s="51"/>
      <c r="B72" s="52"/>
      <c r="C72" s="52"/>
      <c r="D72" s="52"/>
      <c r="E72" s="52"/>
      <c r="F72" s="52"/>
      <c r="G72" s="52"/>
      <c r="H72" s="52"/>
      <c r="I72" s="53"/>
    </row>
    <row r="73" spans="1:9" ht="12.75">
      <c r="A73" s="5" t="s">
        <v>29</v>
      </c>
      <c r="B73" s="7"/>
      <c r="C73" s="7"/>
      <c r="D73" s="7"/>
      <c r="E73" s="7"/>
      <c r="F73" s="7"/>
      <c r="G73" s="7"/>
      <c r="H73" s="7"/>
      <c r="I73" s="30"/>
    </row>
    <row r="74" spans="1:9" ht="12.75">
      <c r="A74" s="12" t="s">
        <v>30</v>
      </c>
      <c r="B74" s="13"/>
      <c r="C74" s="13"/>
      <c r="D74" s="13"/>
      <c r="E74" s="13"/>
      <c r="F74" s="13"/>
      <c r="G74" s="13"/>
      <c r="H74" s="10"/>
      <c r="I74" s="54"/>
    </row>
    <row r="75" spans="1:9" ht="12.75">
      <c r="A75" s="22" t="s">
        <v>31</v>
      </c>
      <c r="B75" s="13"/>
      <c r="C75" s="13"/>
      <c r="D75" s="13"/>
      <c r="E75" s="13"/>
      <c r="F75" s="13"/>
      <c r="G75" s="13" t="s">
        <v>10</v>
      </c>
      <c r="H75" s="13"/>
      <c r="I75" s="31"/>
    </row>
    <row r="76" spans="1:9" ht="12.75">
      <c r="A76" s="18"/>
      <c r="B76" s="15" t="b">
        <f>ISTEXT(A76)</f>
        <v>0</v>
      </c>
      <c r="C76" s="17"/>
      <c r="D76" s="17"/>
      <c r="E76" s="17"/>
      <c r="F76" s="17"/>
      <c r="G76" s="13"/>
      <c r="H76" s="16">
        <v>1</v>
      </c>
      <c r="I76" s="31">
        <f>IF(B76,20/H76,0)</f>
        <v>0</v>
      </c>
    </row>
    <row r="77" spans="1:9" ht="12.75">
      <c r="A77" s="18"/>
      <c r="B77" s="15" t="b">
        <f>ISTEXT(A77)</f>
        <v>0</v>
      </c>
      <c r="C77" s="17"/>
      <c r="D77" s="17"/>
      <c r="E77" s="17"/>
      <c r="F77" s="17"/>
      <c r="G77" s="13"/>
      <c r="H77" s="16">
        <v>1</v>
      </c>
      <c r="I77" s="31">
        <f>IF(B77,20/H77,0)</f>
        <v>0</v>
      </c>
    </row>
    <row r="78" spans="1:9" ht="12.75">
      <c r="A78" s="18"/>
      <c r="B78" s="15" t="b">
        <f>ISTEXT(A78)</f>
        <v>0</v>
      </c>
      <c r="C78" s="17"/>
      <c r="D78" s="17"/>
      <c r="E78" s="17"/>
      <c r="F78" s="17"/>
      <c r="G78" s="13"/>
      <c r="H78" s="16">
        <v>1</v>
      </c>
      <c r="I78" s="31">
        <f>IF(B78,20/H78,0)</f>
        <v>0</v>
      </c>
    </row>
    <row r="79" spans="1:9" ht="13.5" thickBot="1">
      <c r="A79" s="23"/>
      <c r="B79" s="15"/>
      <c r="C79" s="17"/>
      <c r="D79" s="17"/>
      <c r="E79" s="17"/>
      <c r="F79" s="17"/>
      <c r="G79" s="13"/>
      <c r="H79" s="17"/>
      <c r="I79" s="31"/>
    </row>
    <row r="80" spans="1:9" ht="12.75">
      <c r="A80" s="5" t="s">
        <v>32</v>
      </c>
      <c r="B80" s="7"/>
      <c r="C80" s="7"/>
      <c r="D80" s="7"/>
      <c r="E80" s="7"/>
      <c r="F80" s="7"/>
      <c r="G80" s="7"/>
      <c r="H80" s="7"/>
      <c r="I80" s="30"/>
    </row>
    <row r="81" spans="1:9" ht="12.75">
      <c r="A81" s="9" t="s">
        <v>33</v>
      </c>
      <c r="B81" s="13"/>
      <c r="C81" s="13"/>
      <c r="D81" s="13"/>
      <c r="E81" s="13"/>
      <c r="F81" s="13"/>
      <c r="G81" s="13" t="s">
        <v>10</v>
      </c>
      <c r="H81" s="13"/>
      <c r="I81" s="29"/>
    </row>
    <row r="82" spans="1:9" ht="12.75">
      <c r="A82" s="18"/>
      <c r="B82" s="15" t="b">
        <f>ISTEXT(A82)</f>
        <v>0</v>
      </c>
      <c r="C82" s="13"/>
      <c r="D82" s="13"/>
      <c r="E82" s="13"/>
      <c r="F82" s="13"/>
      <c r="G82" s="16">
        <v>1</v>
      </c>
      <c r="H82" s="13"/>
      <c r="I82" s="31">
        <f>IF(B82,20*B82/G82,0)</f>
        <v>0</v>
      </c>
    </row>
    <row r="83" spans="1:9" ht="12.75">
      <c r="A83" s="18"/>
      <c r="B83" s="15" t="b">
        <f>ISTEXT(A83)</f>
        <v>0</v>
      </c>
      <c r="C83" s="13"/>
      <c r="D83" s="13"/>
      <c r="E83" s="13"/>
      <c r="F83" s="13"/>
      <c r="G83" s="16">
        <v>1</v>
      </c>
      <c r="H83" s="13"/>
      <c r="I83" s="31">
        <f>20*B83/G83</f>
        <v>0</v>
      </c>
    </row>
    <row r="84" spans="1:9" ht="12.75">
      <c r="A84" s="18"/>
      <c r="B84" s="15" t="b">
        <f>ISTEXT(A84)</f>
        <v>0</v>
      </c>
      <c r="C84" s="13"/>
      <c r="D84" s="13"/>
      <c r="E84" s="13"/>
      <c r="F84" s="13"/>
      <c r="G84" s="16">
        <v>1</v>
      </c>
      <c r="H84" s="13"/>
      <c r="I84" s="31">
        <f>20*B84/G84</f>
        <v>0</v>
      </c>
    </row>
    <row r="85" spans="1:9" ht="13.5" thickBot="1">
      <c r="A85" s="51"/>
      <c r="B85" s="52"/>
      <c r="C85" s="52"/>
      <c r="D85" s="52"/>
      <c r="E85" s="52"/>
      <c r="F85" s="52"/>
      <c r="G85" s="52"/>
      <c r="H85" s="55"/>
      <c r="I85" s="56"/>
    </row>
    <row r="86" spans="1:9" ht="12.75">
      <c r="A86" s="5" t="s">
        <v>41</v>
      </c>
      <c r="B86" s="7"/>
      <c r="C86" s="7"/>
      <c r="D86" s="7"/>
      <c r="E86" s="7"/>
      <c r="F86" s="7"/>
      <c r="G86" s="7" t="s">
        <v>34</v>
      </c>
      <c r="H86" s="6"/>
      <c r="I86" s="30"/>
    </row>
    <row r="87" spans="1:9" ht="12.75">
      <c r="A87" s="12" t="s">
        <v>35</v>
      </c>
      <c r="B87" s="13"/>
      <c r="C87" s="13"/>
      <c r="D87" s="13"/>
      <c r="E87" s="13"/>
      <c r="F87" s="13"/>
      <c r="G87" s="10"/>
      <c r="H87" s="10"/>
      <c r="I87" s="54"/>
    </row>
    <row r="88" spans="1:9" ht="12.75">
      <c r="A88" s="18" t="s">
        <v>36</v>
      </c>
      <c r="B88" s="13"/>
      <c r="C88" s="13"/>
      <c r="D88" s="13"/>
      <c r="E88" s="13"/>
      <c r="F88" s="13"/>
      <c r="G88" s="16">
        <v>0</v>
      </c>
      <c r="H88" s="10"/>
      <c r="I88" s="57">
        <f>IF(G88=0,0,30/G88)</f>
        <v>0</v>
      </c>
    </row>
    <row r="89" spans="1:9" ht="12.75">
      <c r="A89" s="18" t="s">
        <v>36</v>
      </c>
      <c r="B89" s="13"/>
      <c r="C89" s="13"/>
      <c r="D89" s="13"/>
      <c r="E89" s="13"/>
      <c r="F89" s="13"/>
      <c r="G89" s="16">
        <v>0</v>
      </c>
      <c r="H89" s="10"/>
      <c r="I89" s="57">
        <f>IF(G89=0,0,30/G89)</f>
        <v>0</v>
      </c>
    </row>
    <row r="90" spans="1:9" ht="12.75">
      <c r="A90" s="18" t="s">
        <v>36</v>
      </c>
      <c r="B90" s="13"/>
      <c r="C90" s="13"/>
      <c r="D90" s="13"/>
      <c r="E90" s="13"/>
      <c r="F90" s="13"/>
      <c r="G90" s="16">
        <v>0</v>
      </c>
      <c r="H90" s="10"/>
      <c r="I90" s="57">
        <f>IF(G90=0,0,30/G90)</f>
        <v>0</v>
      </c>
    </row>
    <row r="91" spans="1:9" ht="12.75">
      <c r="A91" s="24"/>
      <c r="B91" s="13"/>
      <c r="C91" s="13"/>
      <c r="D91" s="13"/>
      <c r="E91" s="13"/>
      <c r="F91" s="13"/>
      <c r="G91" s="17"/>
      <c r="H91" s="10"/>
      <c r="I91" s="57"/>
    </row>
    <row r="92" spans="1:9" ht="13.5" thickBot="1">
      <c r="A92" s="13"/>
      <c r="B92" s="13"/>
      <c r="C92" s="13"/>
      <c r="D92" s="13"/>
      <c r="E92" s="13"/>
      <c r="F92" s="13"/>
      <c r="G92" s="13"/>
      <c r="H92" s="13"/>
      <c r="I92" s="58"/>
    </row>
    <row r="93" spans="1:9" ht="13.5" thickBot="1">
      <c r="A93" s="59" t="s">
        <v>37</v>
      </c>
      <c r="B93" s="25"/>
      <c r="C93" s="25"/>
      <c r="D93" s="25"/>
      <c r="E93" s="25"/>
      <c r="F93" s="25"/>
      <c r="G93" s="25"/>
      <c r="H93" s="25"/>
      <c r="I93" s="32">
        <f>SUM(I3:I91)</f>
        <v>0</v>
      </c>
    </row>
    <row r="94" spans="1:9" ht="13.5" thickBot="1">
      <c r="A94" s="1"/>
      <c r="B94" s="1"/>
      <c r="C94" s="1"/>
      <c r="D94" s="1"/>
      <c r="E94" s="1"/>
      <c r="F94" s="1"/>
      <c r="G94" s="1"/>
      <c r="H94" s="1"/>
      <c r="I94" s="33"/>
    </row>
    <row r="95" spans="1:9" ht="12.75">
      <c r="A95" s="5" t="s">
        <v>11</v>
      </c>
      <c r="B95" s="7"/>
      <c r="C95" s="7"/>
      <c r="D95" s="7"/>
      <c r="E95" s="7"/>
      <c r="F95" s="7"/>
      <c r="G95" s="7"/>
      <c r="H95" s="7"/>
      <c r="I95" s="30"/>
    </row>
    <row r="96" spans="1:9" ht="12.75">
      <c r="A96" s="34"/>
      <c r="B96" s="13"/>
      <c r="C96" s="13"/>
      <c r="D96" s="13"/>
      <c r="E96" s="13"/>
      <c r="F96" s="13"/>
      <c r="G96" s="13"/>
      <c r="H96" s="13"/>
      <c r="I96" s="29"/>
    </row>
    <row r="97" spans="1:9" ht="12.75">
      <c r="A97" s="12" t="s">
        <v>3</v>
      </c>
      <c r="B97" s="13"/>
      <c r="C97" s="13"/>
      <c r="D97" s="13"/>
      <c r="E97" s="13"/>
      <c r="F97" s="26" t="s">
        <v>4</v>
      </c>
      <c r="G97" s="10"/>
      <c r="H97" s="13"/>
      <c r="I97" s="31"/>
    </row>
    <row r="98" spans="1:9" ht="12.75">
      <c r="A98" s="22"/>
      <c r="B98" s="13"/>
      <c r="C98" s="13"/>
      <c r="D98" s="13"/>
      <c r="E98" s="13"/>
      <c r="F98" s="13">
        <v>2008</v>
      </c>
      <c r="G98" s="10"/>
      <c r="H98" s="16">
        <v>0</v>
      </c>
      <c r="I98" s="31">
        <f>IF(H98=1,1.5,1)</f>
        <v>1</v>
      </c>
    </row>
    <row r="99" spans="1:9" ht="12.75">
      <c r="A99" s="22"/>
      <c r="B99" s="13"/>
      <c r="C99" s="13"/>
      <c r="D99" s="13"/>
      <c r="E99" s="13"/>
      <c r="F99" s="13">
        <v>2009</v>
      </c>
      <c r="G99" s="10"/>
      <c r="H99" s="16">
        <v>0</v>
      </c>
      <c r="I99" s="31">
        <f>IF(H99=1,1.5,1)</f>
        <v>1</v>
      </c>
    </row>
    <row r="100" spans="1:9" ht="13.5" thickBot="1">
      <c r="A100" s="22"/>
      <c r="B100" s="13"/>
      <c r="C100" s="13"/>
      <c r="D100" s="13"/>
      <c r="E100" s="13"/>
      <c r="F100" s="13">
        <v>2010</v>
      </c>
      <c r="G100" s="10"/>
      <c r="H100" s="16">
        <v>0</v>
      </c>
      <c r="I100" s="31">
        <f>IF(H100=1,2,1)</f>
        <v>1</v>
      </c>
    </row>
    <row r="101" spans="1:9" s="47" customFormat="1" ht="13.5" thickBot="1">
      <c r="A101" s="48"/>
      <c r="B101" s="25"/>
      <c r="C101" s="25"/>
      <c r="D101" s="25"/>
      <c r="E101" s="25"/>
      <c r="F101" s="25"/>
      <c r="G101" s="37"/>
      <c r="H101" s="49"/>
      <c r="I101" s="32"/>
    </row>
    <row r="102" spans="1:9" ht="13.5" thickBot="1">
      <c r="A102" s="44" t="s">
        <v>18</v>
      </c>
      <c r="B102" s="45"/>
      <c r="C102" s="45"/>
      <c r="D102" s="45"/>
      <c r="E102" s="45"/>
      <c r="F102" s="45"/>
      <c r="G102" s="45"/>
      <c r="H102" s="45"/>
      <c r="I102" s="46">
        <f>I93*I98*I99*I100</f>
        <v>0</v>
      </c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 t="s">
        <v>5</v>
      </c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</sheetData>
  <sheetProtection password="DF7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P16" sqref="P16"/>
    </sheetView>
  </sheetViews>
  <sheetFormatPr defaultColWidth="9.00390625" defaultRowHeight="12.75"/>
  <cols>
    <col min="1" max="8" width="9.125" style="4" customWidth="1"/>
    <col min="9" max="9" width="10.75390625" style="4" bestFit="1" customWidth="1"/>
    <col min="10" max="16384" width="9.125" style="4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9" ht="13.5" thickBot="1">
      <c r="A2" s="12" t="s">
        <v>12</v>
      </c>
      <c r="B2" s="13"/>
      <c r="C2" s="13"/>
      <c r="D2" s="13"/>
      <c r="E2" s="13"/>
      <c r="F2" s="13"/>
      <c r="G2" s="13"/>
      <c r="H2" s="13"/>
      <c r="I2" s="35">
        <v>1</v>
      </c>
    </row>
    <row r="3" spans="1:10" ht="13.5" thickBot="1">
      <c r="A3" s="41" t="s">
        <v>19</v>
      </c>
      <c r="B3" s="36"/>
      <c r="C3" s="36"/>
      <c r="D3" s="36"/>
      <c r="E3" s="36"/>
      <c r="F3" s="36"/>
      <c r="G3" s="36"/>
      <c r="H3" s="37"/>
      <c r="I3" s="40">
        <f>('2010'!I102+'2011'!I102)*I2</f>
        <v>0</v>
      </c>
      <c r="J3" s="10"/>
    </row>
    <row r="4" spans="1:10" ht="12.75">
      <c r="A4" s="38"/>
      <c r="B4" s="38"/>
      <c r="C4" s="38"/>
      <c r="D4" s="38"/>
      <c r="E4" s="38"/>
      <c r="F4" s="38"/>
      <c r="G4" s="38"/>
      <c r="H4" s="10"/>
      <c r="I4" s="10"/>
      <c r="J4" s="10"/>
    </row>
    <row r="5" spans="1:10" ht="12.75">
      <c r="A5" s="38"/>
      <c r="B5" s="38"/>
      <c r="C5" s="10"/>
      <c r="D5" s="38"/>
      <c r="E5" s="38"/>
      <c r="F5" s="38"/>
      <c r="G5" s="38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5.75">
      <c r="A7" s="39" t="s">
        <v>13</v>
      </c>
      <c r="B7" s="39"/>
      <c r="C7" s="39"/>
      <c r="D7" s="39"/>
      <c r="E7" s="39"/>
      <c r="F7" s="39"/>
      <c r="G7" s="39"/>
      <c r="H7" s="10"/>
      <c r="I7" s="10"/>
      <c r="J7" s="10"/>
    </row>
    <row r="8" spans="1:10" ht="15.75">
      <c r="A8" s="39" t="s">
        <v>14</v>
      </c>
      <c r="B8" s="39"/>
      <c r="C8" s="39"/>
      <c r="D8" s="39"/>
      <c r="E8" s="39"/>
      <c r="F8" s="39"/>
      <c r="G8" s="39"/>
      <c r="H8" s="10"/>
      <c r="I8" s="10"/>
      <c r="J8" s="10"/>
    </row>
    <row r="10" spans="1:4" ht="12.75">
      <c r="A10" s="4" t="s">
        <v>17</v>
      </c>
      <c r="D10" s="4" t="s">
        <v>15</v>
      </c>
    </row>
    <row r="11" ht="12.75">
      <c r="D11" s="4" t="s">
        <v>16</v>
      </c>
    </row>
  </sheetData>
  <sheetProtection password="DF77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Yury Z</cp:lastModifiedBy>
  <cp:lastPrinted>2007-03-06T09:47:13Z</cp:lastPrinted>
  <dcterms:created xsi:type="dcterms:W3CDTF">2007-01-18T03:49:42Z</dcterms:created>
  <dcterms:modified xsi:type="dcterms:W3CDTF">2012-01-12T10:15:21Z</dcterms:modified>
  <cp:category/>
  <cp:version/>
  <cp:contentType/>
  <cp:contentStatus/>
</cp:coreProperties>
</file>