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Лист1" sheetId="1" r:id="rId1"/>
    <sheet name="Лист2" sheetId="2" r:id="rId2"/>
    <sheet name="Лист3" sheetId="3" r:id="rId3"/>
  </sheets>
  <definedNames>
    <definedName name="ampx">'Лист1'!$B$4</definedName>
    <definedName name="ampy">'Лист1'!$C$4</definedName>
    <definedName name="nulx">'Лист1'!$B$2</definedName>
    <definedName name="nuly">'Лист1'!$C$2</definedName>
  </definedNames>
  <calcPr fullCalcOnLoad="1"/>
</workbook>
</file>

<file path=xl/sharedStrings.xml><?xml version="1.0" encoding="utf-8"?>
<sst xmlns="http://schemas.openxmlformats.org/spreadsheetml/2006/main" count="17" uniqueCount="15">
  <si>
    <t>null</t>
  </si>
  <si>
    <t>Amplitude</t>
  </si>
  <si>
    <t>0~2*Pi</t>
  </si>
  <si>
    <t>Radians</t>
  </si>
  <si>
    <t>data X</t>
  </si>
  <si>
    <t>data Y</t>
  </si>
  <si>
    <t>step</t>
  </si>
  <si>
    <t>Ideal X</t>
  </si>
  <si>
    <t>Ideal Y</t>
  </si>
  <si>
    <t>degrees</t>
  </si>
  <si>
    <t>0-360</t>
  </si>
  <si>
    <t>X</t>
  </si>
  <si>
    <t>Y</t>
  </si>
  <si>
    <t>EX-ideal</t>
  </si>
  <si>
    <t>EX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</si>
</sst>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yr"/>
      <family val="0"/>
    </font>
    <font>
      <sz val="10"/>
      <color theme="9" tint="-0.4999699890613556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>
        <color indexed="63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B05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1" fontId="40" fillId="0" borderId="13" xfId="0" applyNumberFormat="1" applyFont="1" applyBorder="1" applyAlignment="1">
      <alignment/>
    </xf>
    <xf numFmtId="1" fontId="40" fillId="0" borderId="14" xfId="0" applyNumberFormat="1" applyFont="1" applyBorder="1" applyAlignment="1">
      <alignment/>
    </xf>
    <xf numFmtId="1" fontId="40" fillId="0" borderId="15" xfId="0" applyNumberFormat="1" applyFont="1" applyBorder="1" applyAlignment="1">
      <alignment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5"/>
          <c:w val="0.715"/>
          <c:h val="0.930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Лист1!$B$7:$B$79</c:f>
              <c:numCache/>
            </c:numRef>
          </c:xVal>
          <c:yVal>
            <c:numRef>
              <c:f>Лист1!$C$7:$C$79</c:f>
              <c:numCache/>
            </c:numRef>
          </c:yVal>
          <c:smooth val="1"/>
        </c:ser>
        <c:ser>
          <c:idx val="1"/>
          <c:order val="1"/>
          <c:tx>
            <c:v>Ideal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Лист1!$F$7:$F$79</c:f>
              <c:numCache/>
            </c:numRef>
          </c:xVal>
          <c:yVal>
            <c:numRef>
              <c:f>Лист1!$G$7:$G$79</c:f>
              <c:numCache/>
            </c:numRef>
          </c:yVal>
          <c:smooth val="1"/>
        </c:ser>
        <c:axId val="66674774"/>
        <c:axId val="63202055"/>
      </c:scatterChart>
      <c:val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2055"/>
        <c:crosses val="autoZero"/>
        <c:crossBetween val="midCat"/>
        <c:dispUnits/>
      </c:valAx>
      <c:valAx>
        <c:axId val="632020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4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42775"/>
          <c:w val="0.215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475"/>
          <c:w val="0.71425"/>
          <c:h val="0.9305"/>
        </c:manualLayout>
      </c:layout>
      <c:lineChart>
        <c:grouping val="standard"/>
        <c:varyColors val="0"/>
        <c:ser>
          <c:idx val="0"/>
          <c:order val="0"/>
          <c:tx>
            <c:v>EX data 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Лист1!$B$7:$B$79</c:f>
              <c:numCache/>
            </c:numRef>
          </c:val>
          <c:smooth val="0"/>
        </c:ser>
        <c:ser>
          <c:idx val="1"/>
          <c:order val="1"/>
          <c:tx>
            <c:v>EX data 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Лист1!$C$7:$C$79</c:f>
              <c:numCache/>
            </c:numRef>
          </c:val>
          <c:smooth val="0"/>
        </c:ser>
        <c:ser>
          <c:idx val="2"/>
          <c:order val="2"/>
          <c:tx>
            <c:v>Ideal X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Лист1!$F$7:$F$79</c:f>
              <c:numCache/>
            </c:numRef>
          </c:val>
          <c:smooth val="0"/>
        </c:ser>
        <c:ser>
          <c:idx val="3"/>
          <c:order val="3"/>
          <c:tx>
            <c:v>Ideal Y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Лист1!$G$7:$G$79</c:f>
              <c:numCache/>
            </c:numRef>
          </c:val>
          <c:smooth val="0"/>
        </c:ser>
        <c:marker val="1"/>
        <c:axId val="31947584"/>
        <c:axId val="19092801"/>
      </c:line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801"/>
        <c:crosses val="autoZero"/>
        <c:auto val="1"/>
        <c:lblOffset val="100"/>
        <c:tickLblSkip val="6"/>
        <c:noMultiLvlLbl val="0"/>
      </c:catAx>
      <c:valAx>
        <c:axId val="19092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9125"/>
          <c:w val="0.1155"/>
          <c:h val="0.2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4</xdr:row>
      <xdr:rowOff>95250</xdr:rowOff>
    </xdr:from>
    <xdr:to>
      <xdr:col>17</xdr:col>
      <xdr:colOff>200025</xdr:colOff>
      <xdr:row>24</xdr:row>
      <xdr:rowOff>95250</xdr:rowOff>
    </xdr:to>
    <xdr:graphicFrame>
      <xdr:nvGraphicFramePr>
        <xdr:cNvPr id="1" name="Chart 2"/>
        <xdr:cNvGraphicFramePr/>
      </xdr:nvGraphicFramePr>
      <xdr:xfrm>
        <a:off x="6486525" y="742950"/>
        <a:ext cx="54102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25</xdr:row>
      <xdr:rowOff>9525</xdr:rowOff>
    </xdr:from>
    <xdr:to>
      <xdr:col>22</xdr:col>
      <xdr:colOff>257175</xdr:colOff>
      <xdr:row>44</xdr:row>
      <xdr:rowOff>85725</xdr:rowOff>
    </xdr:to>
    <xdr:graphicFrame>
      <xdr:nvGraphicFramePr>
        <xdr:cNvPr id="2" name="Chart 3"/>
        <xdr:cNvGraphicFramePr/>
      </xdr:nvGraphicFramePr>
      <xdr:xfrm>
        <a:off x="6467475" y="4067175"/>
        <a:ext cx="891540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S21" sqref="S21"/>
    </sheetView>
  </sheetViews>
  <sheetFormatPr defaultColWidth="9.00390625" defaultRowHeight="12.75"/>
  <cols>
    <col min="4" max="4" width="10.00390625" style="0" customWidth="1"/>
    <col min="5" max="5" width="7.75390625" style="0" customWidth="1"/>
    <col min="6" max="6" width="8.25390625" style="0" customWidth="1"/>
    <col min="7" max="7" width="8.625" style="0" customWidth="1"/>
    <col min="8" max="8" width="9.625" style="0" customWidth="1"/>
    <col min="9" max="9" width="10.25390625" style="0" customWidth="1"/>
  </cols>
  <sheetData>
    <row r="1" ht="12.75">
      <c r="B1" t="s">
        <v>0</v>
      </c>
    </row>
    <row r="2" spans="2:3" ht="12.75">
      <c r="B2">
        <f>((MAX(B8:B79)-MIN(B8:B79))/2)+MIN(B8:B79)</f>
        <v>1333</v>
      </c>
      <c r="C2">
        <f>((MAX(C8:C79)-MIN(C8:C79))/2)+MIN(C8:C79)</f>
        <v>1343</v>
      </c>
    </row>
    <row r="3" ht="12.75">
      <c r="B3" t="s">
        <v>1</v>
      </c>
    </row>
    <row r="4" spans="2:3" ht="12.75">
      <c r="B4">
        <f>MAX(B8:B79)-B2</f>
        <v>583</v>
      </c>
      <c r="C4">
        <f>MAX(C8:C79)-C2</f>
        <v>591</v>
      </c>
    </row>
    <row r="5" spans="2:9" ht="12.75">
      <c r="B5" s="2" t="s">
        <v>14</v>
      </c>
      <c r="C5" s="2" t="s">
        <v>14</v>
      </c>
      <c r="D5" t="s">
        <v>2</v>
      </c>
      <c r="E5" t="s">
        <v>10</v>
      </c>
      <c r="H5" t="s">
        <v>11</v>
      </c>
      <c r="I5" t="s">
        <v>12</v>
      </c>
    </row>
    <row r="6" spans="1:9" ht="12.75">
      <c r="A6" t="s">
        <v>6</v>
      </c>
      <c r="B6" s="2" t="s">
        <v>4</v>
      </c>
      <c r="C6" s="2" t="s">
        <v>5</v>
      </c>
      <c r="D6" t="s">
        <v>3</v>
      </c>
      <c r="E6" t="s">
        <v>9</v>
      </c>
      <c r="F6" t="s">
        <v>7</v>
      </c>
      <c r="G6" t="s">
        <v>8</v>
      </c>
      <c r="H6" t="s">
        <v>13</v>
      </c>
      <c r="I6" t="s">
        <v>13</v>
      </c>
    </row>
    <row r="7" spans="1:9" ht="13.5" thickBot="1">
      <c r="A7" s="10">
        <v>0</v>
      </c>
      <c r="B7" s="11">
        <f>B79</f>
        <v>1909</v>
      </c>
      <c r="C7" s="11">
        <f>C79</f>
        <v>1259</v>
      </c>
      <c r="D7" s="10">
        <f>D79</f>
        <v>6.283185307179586</v>
      </c>
      <c r="E7" s="10">
        <f>E79</f>
        <v>360</v>
      </c>
      <c r="F7" s="12">
        <f>F79</f>
        <v>1916</v>
      </c>
      <c r="G7" s="12">
        <f>G79</f>
        <v>1332.9999999999998</v>
      </c>
      <c r="H7" s="12">
        <f>H79</f>
        <v>-7</v>
      </c>
      <c r="I7" s="12">
        <f>I79</f>
        <v>-73.99999999999977</v>
      </c>
    </row>
    <row r="8" spans="1:9" ht="12.75">
      <c r="A8">
        <v>1</v>
      </c>
      <c r="B8" s="3">
        <v>1916</v>
      </c>
      <c r="C8" s="3">
        <v>1262</v>
      </c>
      <c r="D8">
        <f>(2*PI()/72)*A8</f>
        <v>0.08726646259971647</v>
      </c>
      <c r="E8" s="9">
        <f>DEGREES(D8)</f>
        <v>5</v>
      </c>
      <c r="F8" s="1">
        <f aca="true" t="shared" si="0" ref="F8:F39">nulx+ampx*COS(D8)</f>
        <v>1913.7815089874875</v>
      </c>
      <c r="G8" s="1">
        <f aca="true" t="shared" si="1" ref="G8:G39">nulx+ampx*SIN(D8)</f>
        <v>1383.8117980218847</v>
      </c>
      <c r="H8" s="6">
        <f>B8-F8</f>
        <v>2.218491012512459</v>
      </c>
      <c r="I8" s="6">
        <f>C8-G8</f>
        <v>-121.81179802188467</v>
      </c>
    </row>
    <row r="9" spans="1:9" ht="12.75">
      <c r="A9">
        <v>2</v>
      </c>
      <c r="B9" s="4">
        <v>1914</v>
      </c>
      <c r="C9" s="4">
        <v>1326</v>
      </c>
      <c r="D9">
        <f aca="true" t="shared" si="2" ref="D9:D72">(2*PI()/72)*A9</f>
        <v>0.17453292519943295</v>
      </c>
      <c r="E9" s="9">
        <f aca="true" t="shared" si="3" ref="E9:E72">DEGREES(D9)</f>
        <v>10</v>
      </c>
      <c r="F9" s="1">
        <f t="shared" si="0"/>
        <v>1907.1429200061173</v>
      </c>
      <c r="G9" s="1">
        <f t="shared" si="1"/>
        <v>1434.2368875798204</v>
      </c>
      <c r="H9" s="7">
        <f aca="true" t="shared" si="4" ref="H9:H72">B9-F9</f>
        <v>6.857079993882735</v>
      </c>
      <c r="I9" s="7">
        <f aca="true" t="shared" si="5" ref="I9:I72">C9-G9</f>
        <v>-108.2368875798204</v>
      </c>
    </row>
    <row r="10" spans="1:9" ht="12.75">
      <c r="A10">
        <v>3</v>
      </c>
      <c r="B10" s="4">
        <v>1908</v>
      </c>
      <c r="C10" s="4">
        <v>1403</v>
      </c>
      <c r="D10">
        <f t="shared" si="2"/>
        <v>0.2617993877991494</v>
      </c>
      <c r="E10" s="9">
        <f t="shared" si="3"/>
        <v>14.999999999999998</v>
      </c>
      <c r="F10" s="1">
        <f t="shared" si="0"/>
        <v>1896.1347567265268</v>
      </c>
      <c r="G10" s="1">
        <f t="shared" si="1"/>
        <v>1483.8915032947696</v>
      </c>
      <c r="H10" s="7">
        <f t="shared" si="4"/>
        <v>11.865243273473197</v>
      </c>
      <c r="I10" s="7">
        <f t="shared" si="5"/>
        <v>-80.89150329476956</v>
      </c>
    </row>
    <row r="11" spans="1:9" ht="12.75">
      <c r="A11">
        <v>4</v>
      </c>
      <c r="B11" s="4">
        <v>1901</v>
      </c>
      <c r="C11" s="4">
        <v>1480</v>
      </c>
      <c r="D11">
        <f t="shared" si="2"/>
        <v>0.3490658503988659</v>
      </c>
      <c r="E11" s="9">
        <f t="shared" si="3"/>
        <v>20</v>
      </c>
      <c r="F11" s="1">
        <f t="shared" si="0"/>
        <v>1880.8407979181848</v>
      </c>
      <c r="G11" s="1">
        <f t="shared" si="1"/>
        <v>1532.397743558865</v>
      </c>
      <c r="H11" s="7">
        <f t="shared" si="4"/>
        <v>20.159202081815238</v>
      </c>
      <c r="I11" s="7">
        <f t="shared" si="5"/>
        <v>-52.39774355886493</v>
      </c>
    </row>
    <row r="12" spans="1:9" ht="12.75">
      <c r="A12">
        <v>5</v>
      </c>
      <c r="B12" s="4">
        <v>1890</v>
      </c>
      <c r="C12" s="4">
        <v>1548</v>
      </c>
      <c r="D12">
        <f t="shared" si="2"/>
        <v>0.4363323129985824</v>
      </c>
      <c r="E12" s="9">
        <f t="shared" si="3"/>
        <v>25</v>
      </c>
      <c r="F12" s="1">
        <f t="shared" si="0"/>
        <v>1861.377439842367</v>
      </c>
      <c r="G12" s="1">
        <f t="shared" si="1"/>
        <v>1579.3864465948277</v>
      </c>
      <c r="H12" s="7">
        <f t="shared" si="4"/>
        <v>28.62256015763296</v>
      </c>
      <c r="I12" s="7">
        <f t="shared" si="5"/>
        <v>-31.386446594827703</v>
      </c>
    </row>
    <row r="13" spans="1:9" ht="12.75">
      <c r="A13">
        <v>6</v>
      </c>
      <c r="B13" s="4">
        <v>1877</v>
      </c>
      <c r="C13" s="4">
        <v>1612</v>
      </c>
      <c r="D13">
        <f t="shared" si="2"/>
        <v>0.5235987755982988</v>
      </c>
      <c r="E13" s="9">
        <f t="shared" si="3"/>
        <v>29.999999999999996</v>
      </c>
      <c r="F13" s="1">
        <f t="shared" si="0"/>
        <v>1837.8928104063277</v>
      </c>
      <c r="G13" s="1">
        <f t="shared" si="1"/>
        <v>1624.5</v>
      </c>
      <c r="H13" s="7">
        <f t="shared" si="4"/>
        <v>39.107189593672274</v>
      </c>
      <c r="I13" s="7">
        <f t="shared" si="5"/>
        <v>-12.5</v>
      </c>
    </row>
    <row r="14" spans="1:9" ht="12.75">
      <c r="A14">
        <v>7</v>
      </c>
      <c r="B14" s="4">
        <v>1860</v>
      </c>
      <c r="C14" s="4">
        <v>1669</v>
      </c>
      <c r="D14">
        <f t="shared" si="2"/>
        <v>0.6108652381980153</v>
      </c>
      <c r="E14" s="9">
        <f t="shared" si="3"/>
        <v>35</v>
      </c>
      <c r="F14" s="1">
        <f t="shared" si="0"/>
        <v>1810.5656418204821</v>
      </c>
      <c r="G14" s="1">
        <f t="shared" si="1"/>
        <v>1667.3950623926598</v>
      </c>
      <c r="H14" s="7">
        <f t="shared" si="4"/>
        <v>49.43435817951786</v>
      </c>
      <c r="I14" s="7">
        <f t="shared" si="5"/>
        <v>1.6049376073401618</v>
      </c>
    </row>
    <row r="15" spans="1:9" ht="12.75">
      <c r="A15">
        <v>8</v>
      </c>
      <c r="B15" s="4">
        <v>1831</v>
      </c>
      <c r="C15" s="4">
        <v>1726</v>
      </c>
      <c r="D15">
        <f t="shared" si="2"/>
        <v>0.6981317007977318</v>
      </c>
      <c r="E15" s="9">
        <f t="shared" si="3"/>
        <v>40</v>
      </c>
      <c r="F15" s="1">
        <f t="shared" si="0"/>
        <v>1779.6039103383641</v>
      </c>
      <c r="G15" s="1">
        <f t="shared" si="1"/>
        <v>1707.7451764472523</v>
      </c>
      <c r="H15" s="7">
        <f t="shared" si="4"/>
        <v>51.39608966163587</v>
      </c>
      <c r="I15" s="7">
        <f t="shared" si="5"/>
        <v>18.254823552747666</v>
      </c>
    </row>
    <row r="16" spans="1:9" ht="12.75">
      <c r="A16">
        <v>9</v>
      </c>
      <c r="B16" s="4">
        <v>1797</v>
      </c>
      <c r="C16" s="4">
        <v>1777</v>
      </c>
      <c r="D16">
        <f t="shared" si="2"/>
        <v>0.7853981633974483</v>
      </c>
      <c r="E16" s="9">
        <f t="shared" si="3"/>
        <v>45</v>
      </c>
      <c r="F16" s="1">
        <f t="shared" si="0"/>
        <v>1745.2432534317572</v>
      </c>
      <c r="G16" s="1">
        <f t="shared" si="1"/>
        <v>1745.2432534317572</v>
      </c>
      <c r="H16" s="7">
        <f t="shared" si="4"/>
        <v>51.75674656824276</v>
      </c>
      <c r="I16" s="7">
        <f t="shared" si="5"/>
        <v>31.75674656824276</v>
      </c>
    </row>
    <row r="17" spans="1:9" ht="12.75">
      <c r="A17">
        <v>10</v>
      </c>
      <c r="B17" s="4">
        <v>1756</v>
      </c>
      <c r="C17" s="4">
        <v>1816</v>
      </c>
      <c r="D17">
        <f t="shared" si="2"/>
        <v>0.8726646259971648</v>
      </c>
      <c r="E17" s="9">
        <f t="shared" si="3"/>
        <v>50</v>
      </c>
      <c r="F17" s="1">
        <f t="shared" si="0"/>
        <v>1707.7451764472526</v>
      </c>
      <c r="G17" s="1">
        <f t="shared" si="1"/>
        <v>1779.6039103383641</v>
      </c>
      <c r="H17" s="7">
        <f t="shared" si="4"/>
        <v>48.25482355274744</v>
      </c>
      <c r="I17" s="7">
        <f t="shared" si="5"/>
        <v>36.39608966163587</v>
      </c>
    </row>
    <row r="18" spans="1:9" ht="12.75">
      <c r="A18">
        <v>11</v>
      </c>
      <c r="B18" s="4">
        <v>1710</v>
      </c>
      <c r="C18" s="4">
        <v>1849</v>
      </c>
      <c r="D18">
        <f t="shared" si="2"/>
        <v>0.9599310885968813</v>
      </c>
      <c r="E18" s="9">
        <f t="shared" si="3"/>
        <v>55</v>
      </c>
      <c r="F18" s="1">
        <f t="shared" si="0"/>
        <v>1667.3950623926598</v>
      </c>
      <c r="G18" s="1">
        <f t="shared" si="1"/>
        <v>1810.5656418204821</v>
      </c>
      <c r="H18" s="7">
        <f t="shared" si="4"/>
        <v>42.60493760734016</v>
      </c>
      <c r="I18" s="7">
        <f t="shared" si="5"/>
        <v>38.43435817951786</v>
      </c>
    </row>
    <row r="19" spans="1:9" ht="12.75">
      <c r="A19">
        <v>12</v>
      </c>
      <c r="B19" s="4">
        <v>1618</v>
      </c>
      <c r="C19" s="4">
        <v>1895</v>
      </c>
      <c r="D19">
        <f t="shared" si="2"/>
        <v>1.0471975511965976</v>
      </c>
      <c r="E19" s="9">
        <f t="shared" si="3"/>
        <v>59.99999999999999</v>
      </c>
      <c r="F19" s="1">
        <f t="shared" si="0"/>
        <v>1624.5</v>
      </c>
      <c r="G19" s="1">
        <f t="shared" si="1"/>
        <v>1837.8928104063277</v>
      </c>
      <c r="H19" s="7">
        <f t="shared" si="4"/>
        <v>-6.5</v>
      </c>
      <c r="I19" s="7">
        <f t="shared" si="5"/>
        <v>57.107189593672274</v>
      </c>
    </row>
    <row r="20" spans="1:9" ht="12.75">
      <c r="A20">
        <v>13</v>
      </c>
      <c r="B20" s="4">
        <v>1564</v>
      </c>
      <c r="C20" s="4">
        <v>1910</v>
      </c>
      <c r="D20">
        <f t="shared" si="2"/>
        <v>1.1344640137963142</v>
      </c>
      <c r="E20" s="9">
        <f t="shared" si="3"/>
        <v>65</v>
      </c>
      <c r="F20" s="1">
        <f t="shared" si="0"/>
        <v>1579.3864465948277</v>
      </c>
      <c r="G20" s="1">
        <f t="shared" si="1"/>
        <v>1861.377439842367</v>
      </c>
      <c r="H20" s="7">
        <f t="shared" si="4"/>
        <v>-15.386446594827703</v>
      </c>
      <c r="I20" s="7">
        <f t="shared" si="5"/>
        <v>48.62256015763296</v>
      </c>
    </row>
    <row r="21" spans="1:9" ht="12.75">
      <c r="A21">
        <v>14</v>
      </c>
      <c r="B21" s="4">
        <v>1509</v>
      </c>
      <c r="C21" s="4">
        <v>1918</v>
      </c>
      <c r="D21">
        <f t="shared" si="2"/>
        <v>1.2217304763960306</v>
      </c>
      <c r="E21" s="9">
        <f t="shared" si="3"/>
        <v>70</v>
      </c>
      <c r="F21" s="1">
        <f t="shared" si="0"/>
        <v>1532.397743558865</v>
      </c>
      <c r="G21" s="1">
        <f t="shared" si="1"/>
        <v>1880.8407979181845</v>
      </c>
      <c r="H21" s="7">
        <f t="shared" si="4"/>
        <v>-23.39774355886493</v>
      </c>
      <c r="I21" s="7">
        <f t="shared" si="5"/>
        <v>37.159202081815465</v>
      </c>
    </row>
    <row r="22" spans="1:9" ht="12.75">
      <c r="A22">
        <v>15</v>
      </c>
      <c r="B22" s="4">
        <v>1441</v>
      </c>
      <c r="C22" s="4">
        <v>1927</v>
      </c>
      <c r="D22">
        <f t="shared" si="2"/>
        <v>1.3089969389957472</v>
      </c>
      <c r="E22" s="9">
        <f t="shared" si="3"/>
        <v>75</v>
      </c>
      <c r="F22" s="1">
        <f t="shared" si="0"/>
        <v>1483.8915032947696</v>
      </c>
      <c r="G22" s="1">
        <f t="shared" si="1"/>
        <v>1896.1347567265268</v>
      </c>
      <c r="H22" s="7">
        <f t="shared" si="4"/>
        <v>-42.891503294769564</v>
      </c>
      <c r="I22" s="7">
        <f t="shared" si="5"/>
        <v>30.865243273473197</v>
      </c>
    </row>
    <row r="23" spans="1:9" ht="12.75">
      <c r="A23">
        <v>16</v>
      </c>
      <c r="B23" s="4">
        <v>1375</v>
      </c>
      <c r="C23" s="4">
        <v>1931</v>
      </c>
      <c r="D23">
        <f t="shared" si="2"/>
        <v>1.3962634015954636</v>
      </c>
      <c r="E23" s="9">
        <f t="shared" si="3"/>
        <v>80</v>
      </c>
      <c r="F23" s="1">
        <f t="shared" si="0"/>
        <v>1434.2368875798204</v>
      </c>
      <c r="G23" s="1">
        <f t="shared" si="1"/>
        <v>1907.1429200061173</v>
      </c>
      <c r="H23" s="7">
        <f t="shared" si="4"/>
        <v>-59.236887579820404</v>
      </c>
      <c r="I23" s="7">
        <f t="shared" si="5"/>
        <v>23.857079993882735</v>
      </c>
    </row>
    <row r="24" spans="1:9" ht="12.75">
      <c r="A24">
        <v>17</v>
      </c>
      <c r="B24" s="4">
        <v>1313</v>
      </c>
      <c r="C24" s="4">
        <v>1934</v>
      </c>
      <c r="D24">
        <f t="shared" si="2"/>
        <v>1.48352986419518</v>
      </c>
      <c r="E24" s="9">
        <f t="shared" si="3"/>
        <v>84.99999999999999</v>
      </c>
      <c r="F24" s="1">
        <f t="shared" si="0"/>
        <v>1383.811798021885</v>
      </c>
      <c r="G24" s="1">
        <f t="shared" si="1"/>
        <v>1913.7815089874875</v>
      </c>
      <c r="H24" s="7">
        <f t="shared" si="4"/>
        <v>-70.8117980218849</v>
      </c>
      <c r="I24" s="7">
        <f t="shared" si="5"/>
        <v>20.21849101251246</v>
      </c>
    </row>
    <row r="25" spans="1:9" ht="12.75">
      <c r="A25">
        <v>18</v>
      </c>
      <c r="B25" s="4">
        <v>1258</v>
      </c>
      <c r="C25" s="4">
        <v>1933</v>
      </c>
      <c r="D25">
        <f t="shared" si="2"/>
        <v>1.5707963267948966</v>
      </c>
      <c r="E25" s="9">
        <f t="shared" si="3"/>
        <v>90</v>
      </c>
      <c r="F25" s="1">
        <f t="shared" si="0"/>
        <v>1333</v>
      </c>
      <c r="G25" s="1">
        <f t="shared" si="1"/>
        <v>1916</v>
      </c>
      <c r="H25" s="7">
        <f t="shared" si="4"/>
        <v>-75</v>
      </c>
      <c r="I25" s="7">
        <f t="shared" si="5"/>
        <v>17</v>
      </c>
    </row>
    <row r="26" spans="1:9" ht="12.75">
      <c r="A26">
        <v>19</v>
      </c>
      <c r="B26" s="4">
        <v>1204</v>
      </c>
      <c r="C26" s="4">
        <v>1932</v>
      </c>
      <c r="D26">
        <f t="shared" si="2"/>
        <v>1.658062789394613</v>
      </c>
      <c r="E26" s="9">
        <f t="shared" si="3"/>
        <v>95</v>
      </c>
      <c r="F26" s="1">
        <f t="shared" si="0"/>
        <v>1282.1882019781153</v>
      </c>
      <c r="G26" s="1">
        <f t="shared" si="1"/>
        <v>1913.7815089874875</v>
      </c>
      <c r="H26" s="7">
        <f t="shared" si="4"/>
        <v>-78.18820197811533</v>
      </c>
      <c r="I26" s="7">
        <f t="shared" si="5"/>
        <v>18.21849101251246</v>
      </c>
    </row>
    <row r="27" spans="1:9" ht="12.75">
      <c r="A27">
        <v>20</v>
      </c>
      <c r="B27" s="4">
        <v>1151</v>
      </c>
      <c r="C27" s="4">
        <v>1927</v>
      </c>
      <c r="D27">
        <f t="shared" si="2"/>
        <v>1.7453292519943295</v>
      </c>
      <c r="E27" s="9">
        <f t="shared" si="3"/>
        <v>100</v>
      </c>
      <c r="F27" s="1">
        <f t="shared" si="0"/>
        <v>1231.7631124201796</v>
      </c>
      <c r="G27" s="1">
        <f t="shared" si="1"/>
        <v>1907.1429200061173</v>
      </c>
      <c r="H27" s="7">
        <f t="shared" si="4"/>
        <v>-80.7631124201796</v>
      </c>
      <c r="I27" s="7">
        <f t="shared" si="5"/>
        <v>19.857079993882735</v>
      </c>
    </row>
    <row r="28" spans="1:9" ht="12.75">
      <c r="A28">
        <v>21</v>
      </c>
      <c r="B28" s="4">
        <v>1101</v>
      </c>
      <c r="C28" s="4">
        <v>1922</v>
      </c>
      <c r="D28">
        <f t="shared" si="2"/>
        <v>1.832595714594046</v>
      </c>
      <c r="E28" s="9">
        <f t="shared" si="3"/>
        <v>105</v>
      </c>
      <c r="F28" s="1">
        <f t="shared" si="0"/>
        <v>1182.1084967052304</v>
      </c>
      <c r="G28" s="1">
        <f t="shared" si="1"/>
        <v>1896.1347567265268</v>
      </c>
      <c r="H28" s="7">
        <f t="shared" si="4"/>
        <v>-81.10849670523044</v>
      </c>
      <c r="I28" s="7">
        <f t="shared" si="5"/>
        <v>25.865243273473197</v>
      </c>
    </row>
    <row r="29" spans="1:9" ht="12.75">
      <c r="A29">
        <v>22</v>
      </c>
      <c r="B29" s="4">
        <v>1054</v>
      </c>
      <c r="C29" s="4">
        <v>1911</v>
      </c>
      <c r="D29">
        <f t="shared" si="2"/>
        <v>1.9198621771937625</v>
      </c>
      <c r="E29" s="9">
        <f t="shared" si="3"/>
        <v>110</v>
      </c>
      <c r="F29" s="1">
        <f t="shared" si="0"/>
        <v>1133.602256441135</v>
      </c>
      <c r="G29" s="1">
        <f t="shared" si="1"/>
        <v>1880.8407979181848</v>
      </c>
      <c r="H29" s="7">
        <f t="shared" si="4"/>
        <v>-79.60225644113507</v>
      </c>
      <c r="I29" s="7">
        <f t="shared" si="5"/>
        <v>30.159202081815238</v>
      </c>
    </row>
    <row r="30" spans="1:9" ht="12.75">
      <c r="A30">
        <v>23</v>
      </c>
      <c r="B30" s="4">
        <v>1010</v>
      </c>
      <c r="C30" s="4">
        <v>1899</v>
      </c>
      <c r="D30">
        <f t="shared" si="2"/>
        <v>2.007128639793479</v>
      </c>
      <c r="E30" s="9">
        <f t="shared" si="3"/>
        <v>115</v>
      </c>
      <c r="F30" s="1">
        <f t="shared" si="0"/>
        <v>1086.6135534051723</v>
      </c>
      <c r="G30" s="1">
        <f t="shared" si="1"/>
        <v>1861.377439842367</v>
      </c>
      <c r="H30" s="7">
        <f t="shared" si="4"/>
        <v>-76.6135534051723</v>
      </c>
      <c r="I30" s="7">
        <f t="shared" si="5"/>
        <v>37.62256015763296</v>
      </c>
    </row>
    <row r="31" spans="1:9" ht="12.75">
      <c r="A31">
        <v>24</v>
      </c>
      <c r="B31" s="4">
        <v>969</v>
      </c>
      <c r="C31" s="4">
        <v>1885</v>
      </c>
      <c r="D31">
        <f t="shared" si="2"/>
        <v>2.0943951023931953</v>
      </c>
      <c r="E31" s="9">
        <f t="shared" si="3"/>
        <v>119.99999999999999</v>
      </c>
      <c r="F31" s="1">
        <f t="shared" si="0"/>
        <v>1041.5</v>
      </c>
      <c r="G31" s="1">
        <f t="shared" si="1"/>
        <v>1837.8928104063277</v>
      </c>
      <c r="H31" s="7">
        <f t="shared" si="4"/>
        <v>-72.5</v>
      </c>
      <c r="I31" s="7">
        <f t="shared" si="5"/>
        <v>47.107189593672274</v>
      </c>
    </row>
    <row r="32" spans="1:9" ht="12.75">
      <c r="A32">
        <v>25</v>
      </c>
      <c r="B32" s="4">
        <v>932</v>
      </c>
      <c r="C32" s="4">
        <v>1861</v>
      </c>
      <c r="D32">
        <f t="shared" si="2"/>
        <v>2.1816615649929116</v>
      </c>
      <c r="E32" s="9">
        <f t="shared" si="3"/>
        <v>124.99999999999999</v>
      </c>
      <c r="F32" s="1">
        <f t="shared" si="0"/>
        <v>998.6049376073403</v>
      </c>
      <c r="G32" s="1">
        <f t="shared" si="1"/>
        <v>1810.5656418204824</v>
      </c>
      <c r="H32" s="7">
        <f t="shared" si="4"/>
        <v>-66.60493760734028</v>
      </c>
      <c r="I32" s="7">
        <f t="shared" si="5"/>
        <v>50.43435817951763</v>
      </c>
    </row>
    <row r="33" spans="1:9" ht="12.75">
      <c r="A33">
        <v>26</v>
      </c>
      <c r="B33" s="4">
        <v>900</v>
      </c>
      <c r="C33" s="4">
        <v>1833</v>
      </c>
      <c r="D33">
        <f t="shared" si="2"/>
        <v>2.2689280275926285</v>
      </c>
      <c r="E33" s="9">
        <f t="shared" si="3"/>
        <v>130</v>
      </c>
      <c r="F33" s="1">
        <f t="shared" si="0"/>
        <v>958.2548235527476</v>
      </c>
      <c r="G33" s="1">
        <f t="shared" si="1"/>
        <v>1779.6039103383641</v>
      </c>
      <c r="H33" s="7">
        <f t="shared" si="4"/>
        <v>-58.25482355274755</v>
      </c>
      <c r="I33" s="7">
        <f t="shared" si="5"/>
        <v>53.39608966163587</v>
      </c>
    </row>
    <row r="34" spans="1:9" ht="12.75">
      <c r="A34">
        <v>27</v>
      </c>
      <c r="B34" s="4">
        <v>870</v>
      </c>
      <c r="C34" s="4">
        <v>1800</v>
      </c>
      <c r="D34">
        <f t="shared" si="2"/>
        <v>2.356194490192345</v>
      </c>
      <c r="E34" s="9">
        <f t="shared" si="3"/>
        <v>135</v>
      </c>
      <c r="F34" s="1">
        <f t="shared" si="0"/>
        <v>920.7567465682428</v>
      </c>
      <c r="G34" s="1">
        <f t="shared" si="1"/>
        <v>1745.2432534317572</v>
      </c>
      <c r="H34" s="7">
        <f t="shared" si="4"/>
        <v>-50.75674656824276</v>
      </c>
      <c r="I34" s="7">
        <f t="shared" si="5"/>
        <v>54.75674656824276</v>
      </c>
    </row>
    <row r="35" spans="1:9" ht="12.75">
      <c r="A35">
        <v>28</v>
      </c>
      <c r="B35" s="4">
        <v>844</v>
      </c>
      <c r="C35" s="4">
        <v>1755</v>
      </c>
      <c r="D35">
        <f t="shared" si="2"/>
        <v>2.443460952792061</v>
      </c>
      <c r="E35" s="9">
        <f t="shared" si="3"/>
        <v>140</v>
      </c>
      <c r="F35" s="1">
        <f t="shared" si="0"/>
        <v>886.3960896616359</v>
      </c>
      <c r="G35" s="1">
        <f t="shared" si="1"/>
        <v>1707.7451764472526</v>
      </c>
      <c r="H35" s="7">
        <f t="shared" si="4"/>
        <v>-42.39608966163587</v>
      </c>
      <c r="I35" s="7">
        <f t="shared" si="5"/>
        <v>47.25482355274744</v>
      </c>
    </row>
    <row r="36" spans="1:9" ht="12.75">
      <c r="A36">
        <v>29</v>
      </c>
      <c r="B36" s="4">
        <v>822</v>
      </c>
      <c r="C36" s="4">
        <v>1705</v>
      </c>
      <c r="D36">
        <f t="shared" si="2"/>
        <v>2.5307274153917776</v>
      </c>
      <c r="E36" s="9">
        <f t="shared" si="3"/>
        <v>145</v>
      </c>
      <c r="F36" s="1">
        <f t="shared" si="0"/>
        <v>855.4343581795179</v>
      </c>
      <c r="G36" s="1">
        <f t="shared" si="1"/>
        <v>1667.39506239266</v>
      </c>
      <c r="H36" s="7">
        <f t="shared" si="4"/>
        <v>-33.43435817951786</v>
      </c>
      <c r="I36" s="7">
        <f t="shared" si="5"/>
        <v>37.604937607339934</v>
      </c>
    </row>
    <row r="37" spans="1:9" ht="12.75">
      <c r="A37">
        <v>30</v>
      </c>
      <c r="B37" s="4">
        <v>803</v>
      </c>
      <c r="C37" s="4">
        <v>1650</v>
      </c>
      <c r="D37">
        <f t="shared" si="2"/>
        <v>2.6179938779914944</v>
      </c>
      <c r="E37" s="9">
        <f t="shared" si="3"/>
        <v>150</v>
      </c>
      <c r="F37" s="1">
        <f t="shared" si="0"/>
        <v>828.1071895936723</v>
      </c>
      <c r="G37" s="1">
        <f t="shared" si="1"/>
        <v>1624.5</v>
      </c>
      <c r="H37" s="7">
        <f t="shared" si="4"/>
        <v>-25.107189593672274</v>
      </c>
      <c r="I37" s="7">
        <f t="shared" si="5"/>
        <v>25.5</v>
      </c>
    </row>
    <row r="38" spans="1:9" ht="12.75">
      <c r="A38">
        <v>31</v>
      </c>
      <c r="B38" s="4">
        <v>787</v>
      </c>
      <c r="C38" s="4">
        <v>1592</v>
      </c>
      <c r="D38">
        <f t="shared" si="2"/>
        <v>2.705260340591211</v>
      </c>
      <c r="E38" s="9">
        <f t="shared" si="3"/>
        <v>155</v>
      </c>
      <c r="F38" s="1">
        <f t="shared" si="0"/>
        <v>804.6225601576331</v>
      </c>
      <c r="G38" s="1">
        <f t="shared" si="1"/>
        <v>1579.3864465948277</v>
      </c>
      <c r="H38" s="7">
        <f t="shared" si="4"/>
        <v>-17.622560157633075</v>
      </c>
      <c r="I38" s="7">
        <f t="shared" si="5"/>
        <v>12.613553405172297</v>
      </c>
    </row>
    <row r="39" spans="1:9" ht="12.75">
      <c r="A39">
        <v>32</v>
      </c>
      <c r="B39" s="4">
        <v>773</v>
      </c>
      <c r="C39" s="4">
        <v>1522</v>
      </c>
      <c r="D39">
        <f t="shared" si="2"/>
        <v>2.792526803190927</v>
      </c>
      <c r="E39" s="9">
        <f t="shared" si="3"/>
        <v>160</v>
      </c>
      <c r="F39" s="1">
        <f t="shared" si="0"/>
        <v>785.1592020818155</v>
      </c>
      <c r="G39" s="1">
        <f t="shared" si="1"/>
        <v>1532.397743558865</v>
      </c>
      <c r="H39" s="7">
        <f t="shared" si="4"/>
        <v>-12.159202081815465</v>
      </c>
      <c r="I39" s="7">
        <f t="shared" si="5"/>
        <v>-10.397743558864931</v>
      </c>
    </row>
    <row r="40" spans="1:9" ht="12.75">
      <c r="A40">
        <v>33</v>
      </c>
      <c r="B40" s="4">
        <v>762</v>
      </c>
      <c r="C40" s="4">
        <v>1449</v>
      </c>
      <c r="D40">
        <f t="shared" si="2"/>
        <v>2.8797932657906435</v>
      </c>
      <c r="E40" s="9">
        <f t="shared" si="3"/>
        <v>165</v>
      </c>
      <c r="F40" s="1">
        <f aca="true" t="shared" si="6" ref="F40:F71">nulx+ampx*COS(D40)</f>
        <v>769.8652432734732</v>
      </c>
      <c r="G40" s="1">
        <f aca="true" t="shared" si="7" ref="G40:G71">nulx+ampx*SIN(D40)</f>
        <v>1483.8915032947698</v>
      </c>
      <c r="H40" s="7">
        <f t="shared" si="4"/>
        <v>-7.865243273473197</v>
      </c>
      <c r="I40" s="7">
        <f t="shared" si="5"/>
        <v>-34.89150329476979</v>
      </c>
    </row>
    <row r="41" spans="1:9" ht="12.75">
      <c r="A41">
        <v>34</v>
      </c>
      <c r="B41" s="4">
        <v>756</v>
      </c>
      <c r="C41" s="4">
        <v>1372</v>
      </c>
      <c r="D41">
        <f t="shared" si="2"/>
        <v>2.96705972839036</v>
      </c>
      <c r="E41" s="9">
        <f t="shared" si="3"/>
        <v>169.99999999999997</v>
      </c>
      <c r="F41" s="1">
        <f t="shared" si="6"/>
        <v>758.8570799938827</v>
      </c>
      <c r="G41" s="1">
        <f t="shared" si="7"/>
        <v>1434.2368875798206</v>
      </c>
      <c r="H41" s="7">
        <f t="shared" si="4"/>
        <v>-2.857079993882735</v>
      </c>
      <c r="I41" s="7">
        <f t="shared" si="5"/>
        <v>-62.23688757982063</v>
      </c>
    </row>
    <row r="42" spans="1:9" ht="12.75">
      <c r="A42">
        <v>35</v>
      </c>
      <c r="B42" s="4">
        <v>751</v>
      </c>
      <c r="C42" s="4">
        <v>1294</v>
      </c>
      <c r="D42">
        <f t="shared" si="2"/>
        <v>3.0543261909900767</v>
      </c>
      <c r="E42" s="9">
        <f t="shared" si="3"/>
        <v>175</v>
      </c>
      <c r="F42" s="1">
        <f t="shared" si="6"/>
        <v>752.2184910125123</v>
      </c>
      <c r="G42" s="1">
        <f t="shared" si="7"/>
        <v>1383.8117980218847</v>
      </c>
      <c r="H42" s="7">
        <f t="shared" si="4"/>
        <v>-1.2184910125123452</v>
      </c>
      <c r="I42" s="7">
        <f t="shared" si="5"/>
        <v>-89.81179802188467</v>
      </c>
    </row>
    <row r="43" spans="1:9" ht="12.75">
      <c r="A43">
        <v>36</v>
      </c>
      <c r="B43" s="4">
        <v>750</v>
      </c>
      <c r="C43" s="4">
        <v>1227</v>
      </c>
      <c r="D43">
        <f t="shared" si="2"/>
        <v>3.141592653589793</v>
      </c>
      <c r="E43" s="9">
        <f t="shared" si="3"/>
        <v>180</v>
      </c>
      <c r="F43" s="1">
        <f t="shared" si="6"/>
        <v>750</v>
      </c>
      <c r="G43" s="1">
        <f t="shared" si="7"/>
        <v>1333</v>
      </c>
      <c r="H43" s="7">
        <f t="shared" si="4"/>
        <v>0</v>
      </c>
      <c r="I43" s="7">
        <f t="shared" si="5"/>
        <v>-106</v>
      </c>
    </row>
    <row r="44" spans="1:9" ht="12.75">
      <c r="A44">
        <v>37</v>
      </c>
      <c r="B44" s="4">
        <v>751</v>
      </c>
      <c r="C44" s="4">
        <v>1172</v>
      </c>
      <c r="D44">
        <f t="shared" si="2"/>
        <v>3.2288591161895095</v>
      </c>
      <c r="E44" s="9">
        <f t="shared" si="3"/>
        <v>185</v>
      </c>
      <c r="F44" s="1">
        <f t="shared" si="6"/>
        <v>752.2184910125123</v>
      </c>
      <c r="G44" s="1">
        <f t="shared" si="7"/>
        <v>1282.1882019781153</v>
      </c>
      <c r="H44" s="7">
        <f t="shared" si="4"/>
        <v>-1.2184910125123452</v>
      </c>
      <c r="I44" s="7">
        <f t="shared" si="5"/>
        <v>-110.18820197811533</v>
      </c>
    </row>
    <row r="45" spans="1:9" ht="12.75">
      <c r="A45">
        <v>38</v>
      </c>
      <c r="B45" s="4">
        <v>755</v>
      </c>
      <c r="C45" s="4">
        <v>1115</v>
      </c>
      <c r="D45">
        <f t="shared" si="2"/>
        <v>3.316125578789226</v>
      </c>
      <c r="E45" s="9">
        <f t="shared" si="3"/>
        <v>190</v>
      </c>
      <c r="F45" s="1">
        <f t="shared" si="6"/>
        <v>758.8570799938826</v>
      </c>
      <c r="G45" s="1">
        <f t="shared" si="7"/>
        <v>1231.7631124201798</v>
      </c>
      <c r="H45" s="7">
        <f t="shared" si="4"/>
        <v>-3.8570799938826212</v>
      </c>
      <c r="I45" s="7">
        <f t="shared" si="5"/>
        <v>-116.76311242017982</v>
      </c>
    </row>
    <row r="46" spans="1:9" ht="12.75">
      <c r="A46">
        <v>39</v>
      </c>
      <c r="B46" s="4">
        <v>762</v>
      </c>
      <c r="C46" s="4">
        <v>1062</v>
      </c>
      <c r="D46">
        <f t="shared" si="2"/>
        <v>3.4033920413889427</v>
      </c>
      <c r="E46" s="9">
        <f t="shared" si="3"/>
        <v>195</v>
      </c>
      <c r="F46" s="1">
        <f t="shared" si="6"/>
        <v>769.8652432734732</v>
      </c>
      <c r="G46" s="1">
        <f t="shared" si="7"/>
        <v>1182.1084967052304</v>
      </c>
      <c r="H46" s="7">
        <f t="shared" si="4"/>
        <v>-7.865243273473197</v>
      </c>
      <c r="I46" s="7">
        <f t="shared" si="5"/>
        <v>-120.10849670523044</v>
      </c>
    </row>
    <row r="47" spans="1:9" ht="12.75">
      <c r="A47">
        <v>40</v>
      </c>
      <c r="B47" s="4">
        <v>770</v>
      </c>
      <c r="C47" s="4">
        <v>1018</v>
      </c>
      <c r="D47">
        <f t="shared" si="2"/>
        <v>3.490658503988659</v>
      </c>
      <c r="E47" s="9">
        <f t="shared" si="3"/>
        <v>200</v>
      </c>
      <c r="F47" s="1">
        <f t="shared" si="6"/>
        <v>785.1592020818154</v>
      </c>
      <c r="G47" s="1">
        <f t="shared" si="7"/>
        <v>1133.602256441135</v>
      </c>
      <c r="H47" s="7">
        <f t="shared" si="4"/>
        <v>-15.159202081815351</v>
      </c>
      <c r="I47" s="7">
        <f t="shared" si="5"/>
        <v>-115.60225644113507</v>
      </c>
    </row>
    <row r="48" spans="1:9" ht="12.75">
      <c r="A48">
        <v>41</v>
      </c>
      <c r="B48" s="4">
        <v>783</v>
      </c>
      <c r="C48" s="4">
        <v>978</v>
      </c>
      <c r="D48">
        <f t="shared" si="2"/>
        <v>3.5779249665883754</v>
      </c>
      <c r="E48" s="9">
        <f t="shared" si="3"/>
        <v>205</v>
      </c>
      <c r="F48" s="1">
        <f t="shared" si="6"/>
        <v>804.6225601576331</v>
      </c>
      <c r="G48" s="1">
        <f t="shared" si="7"/>
        <v>1086.6135534051723</v>
      </c>
      <c r="H48" s="7">
        <f t="shared" si="4"/>
        <v>-21.622560157633075</v>
      </c>
      <c r="I48" s="7">
        <f t="shared" si="5"/>
        <v>-108.6135534051723</v>
      </c>
    </row>
    <row r="49" spans="1:9" ht="12.75">
      <c r="A49">
        <v>42</v>
      </c>
      <c r="B49" s="4">
        <v>799</v>
      </c>
      <c r="C49" s="4">
        <v>940</v>
      </c>
      <c r="D49">
        <f t="shared" si="2"/>
        <v>3.665191429188092</v>
      </c>
      <c r="E49" s="9">
        <f t="shared" si="3"/>
        <v>210</v>
      </c>
      <c r="F49" s="1">
        <f t="shared" si="6"/>
        <v>828.1071895936722</v>
      </c>
      <c r="G49" s="1">
        <f t="shared" si="7"/>
        <v>1041.5000000000002</v>
      </c>
      <c r="H49" s="7">
        <f t="shared" si="4"/>
        <v>-29.10718959367216</v>
      </c>
      <c r="I49" s="7">
        <f t="shared" si="5"/>
        <v>-101.50000000000023</v>
      </c>
    </row>
    <row r="50" spans="1:9" ht="12.75">
      <c r="A50">
        <v>43</v>
      </c>
      <c r="B50" s="4">
        <v>816</v>
      </c>
      <c r="C50" s="4">
        <v>906</v>
      </c>
      <c r="D50">
        <f t="shared" si="2"/>
        <v>3.752457891787808</v>
      </c>
      <c r="E50" s="9">
        <f t="shared" si="3"/>
        <v>214.99999999999997</v>
      </c>
      <c r="F50" s="1">
        <f t="shared" si="6"/>
        <v>855.4343581795176</v>
      </c>
      <c r="G50" s="1">
        <f t="shared" si="7"/>
        <v>998.6049376073403</v>
      </c>
      <c r="H50" s="7">
        <f t="shared" si="4"/>
        <v>-39.43435817951763</v>
      </c>
      <c r="I50" s="7">
        <f t="shared" si="5"/>
        <v>-92.60493760734028</v>
      </c>
    </row>
    <row r="51" spans="1:9" ht="12.75">
      <c r="A51">
        <v>44</v>
      </c>
      <c r="B51" s="4">
        <v>840</v>
      </c>
      <c r="C51" s="4">
        <v>873</v>
      </c>
      <c r="D51">
        <f t="shared" si="2"/>
        <v>3.839724354387525</v>
      </c>
      <c r="E51" s="9">
        <f t="shared" si="3"/>
        <v>220</v>
      </c>
      <c r="F51" s="1">
        <f t="shared" si="6"/>
        <v>886.3960896616359</v>
      </c>
      <c r="G51" s="1">
        <f t="shared" si="7"/>
        <v>958.2548235527477</v>
      </c>
      <c r="H51" s="7">
        <f t="shared" si="4"/>
        <v>-46.39608966163587</v>
      </c>
      <c r="I51" s="7">
        <f t="shared" si="5"/>
        <v>-85.25482355274767</v>
      </c>
    </row>
    <row r="52" spans="1:9" ht="12.75">
      <c r="A52">
        <v>45</v>
      </c>
      <c r="B52" s="4">
        <v>866</v>
      </c>
      <c r="C52" s="4">
        <v>848</v>
      </c>
      <c r="D52">
        <f t="shared" si="2"/>
        <v>3.9269908169872414</v>
      </c>
      <c r="E52" s="9">
        <f t="shared" si="3"/>
        <v>225</v>
      </c>
      <c r="F52" s="1">
        <f t="shared" si="6"/>
        <v>920.7567465682428</v>
      </c>
      <c r="G52" s="1">
        <f t="shared" si="7"/>
        <v>920.7567465682428</v>
      </c>
      <c r="H52" s="7">
        <f t="shared" si="4"/>
        <v>-54.75674656824276</v>
      </c>
      <c r="I52" s="7">
        <f t="shared" si="5"/>
        <v>-72.75674656824276</v>
      </c>
    </row>
    <row r="53" spans="1:9" ht="12.75">
      <c r="A53">
        <v>46</v>
      </c>
      <c r="B53" s="4">
        <v>896</v>
      </c>
      <c r="C53" s="4">
        <v>827</v>
      </c>
      <c r="D53">
        <f t="shared" si="2"/>
        <v>4.014257279586958</v>
      </c>
      <c r="E53" s="9">
        <f t="shared" si="3"/>
        <v>230</v>
      </c>
      <c r="F53" s="1">
        <f t="shared" si="6"/>
        <v>958.2548235527474</v>
      </c>
      <c r="G53" s="1">
        <f t="shared" si="7"/>
        <v>886.3960896616359</v>
      </c>
      <c r="H53" s="7">
        <f t="shared" si="4"/>
        <v>-62.25482355274744</v>
      </c>
      <c r="I53" s="7">
        <f t="shared" si="5"/>
        <v>-59.39608966163587</v>
      </c>
    </row>
    <row r="54" spans="1:9" ht="12.75">
      <c r="A54">
        <v>47</v>
      </c>
      <c r="B54" s="4">
        <v>929</v>
      </c>
      <c r="C54" s="4">
        <v>809</v>
      </c>
      <c r="D54">
        <f t="shared" si="2"/>
        <v>4.101523742186674</v>
      </c>
      <c r="E54" s="9">
        <f t="shared" si="3"/>
        <v>235</v>
      </c>
      <c r="F54" s="1">
        <f t="shared" si="6"/>
        <v>998.6049376073399</v>
      </c>
      <c r="G54" s="1">
        <f t="shared" si="7"/>
        <v>855.4343581795179</v>
      </c>
      <c r="H54" s="7">
        <f t="shared" si="4"/>
        <v>-69.60493760733993</v>
      </c>
      <c r="I54" s="7">
        <f t="shared" si="5"/>
        <v>-46.43435817951786</v>
      </c>
    </row>
    <row r="55" spans="1:9" ht="12.75">
      <c r="A55">
        <v>48</v>
      </c>
      <c r="B55" s="4">
        <v>965</v>
      </c>
      <c r="C55" s="4">
        <v>793</v>
      </c>
      <c r="D55">
        <f t="shared" si="2"/>
        <v>4.1887902047863905</v>
      </c>
      <c r="E55" s="9">
        <f t="shared" si="3"/>
        <v>239.99999999999997</v>
      </c>
      <c r="F55" s="1">
        <f t="shared" si="6"/>
        <v>1041.4999999999998</v>
      </c>
      <c r="G55" s="1">
        <f t="shared" si="7"/>
        <v>828.1071895936725</v>
      </c>
      <c r="H55" s="7">
        <f t="shared" si="4"/>
        <v>-76.49999999999977</v>
      </c>
      <c r="I55" s="7">
        <f t="shared" si="5"/>
        <v>-35.1071895936725</v>
      </c>
    </row>
    <row r="56" spans="1:9" ht="12.75">
      <c r="A56">
        <v>49</v>
      </c>
      <c r="B56" s="4">
        <v>1003</v>
      </c>
      <c r="C56" s="4">
        <v>780</v>
      </c>
      <c r="D56">
        <f t="shared" si="2"/>
        <v>4.276056667386107</v>
      </c>
      <c r="E56" s="9">
        <f t="shared" si="3"/>
        <v>244.99999999999997</v>
      </c>
      <c r="F56" s="1">
        <f t="shared" si="6"/>
        <v>1086.6135534051718</v>
      </c>
      <c r="G56" s="1">
        <f t="shared" si="7"/>
        <v>804.6225601576332</v>
      </c>
      <c r="H56" s="7">
        <f t="shared" si="4"/>
        <v>-83.61355340517184</v>
      </c>
      <c r="I56" s="7">
        <f t="shared" si="5"/>
        <v>-24.62256015763319</v>
      </c>
    </row>
    <row r="57" spans="1:9" ht="12.75">
      <c r="A57">
        <v>50</v>
      </c>
      <c r="B57" s="4">
        <v>1045</v>
      </c>
      <c r="C57" s="4">
        <v>768</v>
      </c>
      <c r="D57">
        <f t="shared" si="2"/>
        <v>4.363323129985823</v>
      </c>
      <c r="E57" s="9">
        <f t="shared" si="3"/>
        <v>249.99999999999997</v>
      </c>
      <c r="F57" s="1">
        <f t="shared" si="6"/>
        <v>1133.6022564411348</v>
      </c>
      <c r="G57" s="1">
        <f t="shared" si="7"/>
        <v>785.1592020818155</v>
      </c>
      <c r="H57" s="7">
        <f t="shared" si="4"/>
        <v>-88.60225644113484</v>
      </c>
      <c r="I57" s="7">
        <f t="shared" si="5"/>
        <v>-17.159202081815465</v>
      </c>
    </row>
    <row r="58" spans="1:9" ht="12.75">
      <c r="A58">
        <v>51</v>
      </c>
      <c r="B58" s="4">
        <v>1092</v>
      </c>
      <c r="C58" s="4">
        <v>760</v>
      </c>
      <c r="D58">
        <f t="shared" si="2"/>
        <v>4.4505895925855405</v>
      </c>
      <c r="E58" s="9">
        <f t="shared" si="3"/>
        <v>255.00000000000003</v>
      </c>
      <c r="F58" s="1">
        <f t="shared" si="6"/>
        <v>1182.1084967052304</v>
      </c>
      <c r="G58" s="1">
        <f t="shared" si="7"/>
        <v>769.8652432734732</v>
      </c>
      <c r="H58" s="7">
        <f t="shared" si="4"/>
        <v>-90.10849670523044</v>
      </c>
      <c r="I58" s="7">
        <f t="shared" si="5"/>
        <v>-9.865243273473197</v>
      </c>
    </row>
    <row r="59" spans="1:9" ht="12.75">
      <c r="A59">
        <v>52</v>
      </c>
      <c r="B59" s="4">
        <v>1142</v>
      </c>
      <c r="C59" s="4">
        <v>754</v>
      </c>
      <c r="D59">
        <f t="shared" si="2"/>
        <v>4.537856055185257</v>
      </c>
      <c r="E59" s="9">
        <f t="shared" si="3"/>
        <v>260</v>
      </c>
      <c r="F59" s="1">
        <f t="shared" si="6"/>
        <v>1231.7631124201796</v>
      </c>
      <c r="G59" s="1">
        <f t="shared" si="7"/>
        <v>758.8570799938827</v>
      </c>
      <c r="H59" s="7">
        <f t="shared" si="4"/>
        <v>-89.7631124201796</v>
      </c>
      <c r="I59" s="7">
        <f t="shared" si="5"/>
        <v>-4.857079993882735</v>
      </c>
    </row>
    <row r="60" spans="1:9" ht="12.75">
      <c r="A60">
        <v>53</v>
      </c>
      <c r="B60" s="4">
        <v>1192</v>
      </c>
      <c r="C60" s="4">
        <v>752</v>
      </c>
      <c r="D60">
        <f t="shared" si="2"/>
        <v>4.625122517784973</v>
      </c>
      <c r="E60" s="9">
        <f t="shared" si="3"/>
        <v>265</v>
      </c>
      <c r="F60" s="1">
        <f t="shared" si="6"/>
        <v>1282.1882019781153</v>
      </c>
      <c r="G60" s="1">
        <f t="shared" si="7"/>
        <v>752.2184910125123</v>
      </c>
      <c r="H60" s="7">
        <f t="shared" si="4"/>
        <v>-90.18820197811533</v>
      </c>
      <c r="I60" s="7">
        <f t="shared" si="5"/>
        <v>-0.21849101251234515</v>
      </c>
    </row>
    <row r="61" spans="1:9" ht="12.75">
      <c r="A61">
        <v>54</v>
      </c>
      <c r="B61" s="4">
        <v>1243</v>
      </c>
      <c r="C61" s="4">
        <v>752</v>
      </c>
      <c r="D61">
        <f t="shared" si="2"/>
        <v>4.71238898038469</v>
      </c>
      <c r="E61" s="9">
        <f t="shared" si="3"/>
        <v>270</v>
      </c>
      <c r="F61" s="1">
        <f t="shared" si="6"/>
        <v>1333</v>
      </c>
      <c r="G61" s="1">
        <f t="shared" si="7"/>
        <v>750</v>
      </c>
      <c r="H61" s="7">
        <f t="shared" si="4"/>
        <v>-90</v>
      </c>
      <c r="I61" s="7">
        <f t="shared" si="5"/>
        <v>2</v>
      </c>
    </row>
    <row r="62" spans="1:9" ht="12.75">
      <c r="A62">
        <v>55</v>
      </c>
      <c r="B62" s="4">
        <v>1301</v>
      </c>
      <c r="C62" s="4">
        <v>752</v>
      </c>
      <c r="D62">
        <f t="shared" si="2"/>
        <v>4.799655442984406</v>
      </c>
      <c r="E62" s="9">
        <f t="shared" si="3"/>
        <v>275</v>
      </c>
      <c r="F62" s="1">
        <f t="shared" si="6"/>
        <v>1383.8117980218844</v>
      </c>
      <c r="G62" s="1">
        <f t="shared" si="7"/>
        <v>752.2184910125123</v>
      </c>
      <c r="H62" s="7">
        <f t="shared" si="4"/>
        <v>-82.81179802188444</v>
      </c>
      <c r="I62" s="7">
        <f t="shared" si="5"/>
        <v>-0.21849101251234515</v>
      </c>
    </row>
    <row r="63" spans="1:9" ht="12.75">
      <c r="A63">
        <v>56</v>
      </c>
      <c r="B63" s="4">
        <v>1361</v>
      </c>
      <c r="C63" s="4">
        <v>757</v>
      </c>
      <c r="D63">
        <f t="shared" si="2"/>
        <v>4.886921905584122</v>
      </c>
      <c r="E63" s="9">
        <f t="shared" si="3"/>
        <v>280</v>
      </c>
      <c r="F63" s="1">
        <f t="shared" si="6"/>
        <v>1434.2368875798202</v>
      </c>
      <c r="G63" s="1">
        <f t="shared" si="7"/>
        <v>758.8570799938826</v>
      </c>
      <c r="H63" s="7">
        <f t="shared" si="4"/>
        <v>-73.23688757982018</v>
      </c>
      <c r="I63" s="7">
        <f t="shared" si="5"/>
        <v>-1.8570799938826212</v>
      </c>
    </row>
    <row r="64" spans="1:9" ht="12.75">
      <c r="A64">
        <v>57</v>
      </c>
      <c r="B64" s="4">
        <v>1425</v>
      </c>
      <c r="C64" s="4">
        <v>763</v>
      </c>
      <c r="D64">
        <f t="shared" si="2"/>
        <v>4.974188368183839</v>
      </c>
      <c r="E64" s="9">
        <f t="shared" si="3"/>
        <v>285</v>
      </c>
      <c r="F64" s="1">
        <f t="shared" si="6"/>
        <v>1483.8915032947693</v>
      </c>
      <c r="G64" s="1">
        <f t="shared" si="7"/>
        <v>769.8652432734731</v>
      </c>
      <c r="H64" s="7">
        <f t="shared" si="4"/>
        <v>-58.891503294769336</v>
      </c>
      <c r="I64" s="7">
        <f t="shared" si="5"/>
        <v>-6.865243273473084</v>
      </c>
    </row>
    <row r="65" spans="1:9" ht="12.75">
      <c r="A65">
        <v>58</v>
      </c>
      <c r="B65" s="4">
        <v>1487</v>
      </c>
      <c r="C65" s="4">
        <v>772</v>
      </c>
      <c r="D65">
        <f t="shared" si="2"/>
        <v>5.061454830783555</v>
      </c>
      <c r="E65" s="9">
        <f t="shared" si="3"/>
        <v>290</v>
      </c>
      <c r="F65" s="1">
        <f t="shared" si="6"/>
        <v>1532.3977435588645</v>
      </c>
      <c r="G65" s="1">
        <f t="shared" si="7"/>
        <v>785.1592020818154</v>
      </c>
      <c r="H65" s="7">
        <f t="shared" si="4"/>
        <v>-45.39774355886448</v>
      </c>
      <c r="I65" s="7">
        <f t="shared" si="5"/>
        <v>-13.159202081815351</v>
      </c>
    </row>
    <row r="66" spans="1:9" ht="12.75">
      <c r="A66">
        <v>59</v>
      </c>
      <c r="B66" s="4">
        <v>1544</v>
      </c>
      <c r="C66" s="4">
        <v>784</v>
      </c>
      <c r="D66">
        <f t="shared" si="2"/>
        <v>5.148721293383272</v>
      </c>
      <c r="E66" s="9">
        <f t="shared" si="3"/>
        <v>294.99999999999994</v>
      </c>
      <c r="F66" s="1">
        <f t="shared" si="6"/>
        <v>1579.3864465948275</v>
      </c>
      <c r="G66" s="1">
        <f t="shared" si="7"/>
        <v>804.6225601576328</v>
      </c>
      <c r="H66" s="7">
        <f t="shared" si="4"/>
        <v>-35.386446594827476</v>
      </c>
      <c r="I66" s="7">
        <f t="shared" si="5"/>
        <v>-20.622560157632847</v>
      </c>
    </row>
    <row r="67" spans="1:9" ht="12.75">
      <c r="A67">
        <v>60</v>
      </c>
      <c r="B67" s="4">
        <v>1595</v>
      </c>
      <c r="C67" s="4">
        <v>798</v>
      </c>
      <c r="D67">
        <f t="shared" si="2"/>
        <v>5.235987755982989</v>
      </c>
      <c r="E67" s="9">
        <f t="shared" si="3"/>
        <v>300</v>
      </c>
      <c r="F67" s="1">
        <f t="shared" si="6"/>
        <v>1624.5</v>
      </c>
      <c r="G67" s="1">
        <f t="shared" si="7"/>
        <v>828.1071895936723</v>
      </c>
      <c r="H67" s="7">
        <f t="shared" si="4"/>
        <v>-29.5</v>
      </c>
      <c r="I67" s="7">
        <f t="shared" si="5"/>
        <v>-30.107189593672274</v>
      </c>
    </row>
    <row r="68" spans="1:9" ht="12.75">
      <c r="A68">
        <v>61</v>
      </c>
      <c r="B68" s="4">
        <v>1649</v>
      </c>
      <c r="C68" s="4">
        <v>815</v>
      </c>
      <c r="D68">
        <f t="shared" si="2"/>
        <v>5.323254218582705</v>
      </c>
      <c r="E68" s="9">
        <f t="shared" si="3"/>
        <v>305</v>
      </c>
      <c r="F68" s="1">
        <f t="shared" si="6"/>
        <v>1667.3950623926598</v>
      </c>
      <c r="G68" s="1">
        <f t="shared" si="7"/>
        <v>855.4343581795179</v>
      </c>
      <c r="H68" s="7">
        <f t="shared" si="4"/>
        <v>-18.39506239265984</v>
      </c>
      <c r="I68" s="7">
        <f t="shared" si="5"/>
        <v>-40.43435817951786</v>
      </c>
    </row>
    <row r="69" spans="1:9" ht="12.75">
      <c r="A69">
        <v>62</v>
      </c>
      <c r="B69" s="4">
        <v>1698</v>
      </c>
      <c r="C69" s="4">
        <v>836</v>
      </c>
      <c r="D69">
        <f t="shared" si="2"/>
        <v>5.410520681182422</v>
      </c>
      <c r="E69" s="9">
        <f t="shared" si="3"/>
        <v>310</v>
      </c>
      <c r="F69" s="1">
        <f t="shared" si="6"/>
        <v>1707.7451764472523</v>
      </c>
      <c r="G69" s="1">
        <f t="shared" si="7"/>
        <v>886.3960896616358</v>
      </c>
      <c r="H69" s="7">
        <f t="shared" si="4"/>
        <v>-9.745176447252334</v>
      </c>
      <c r="I69" s="7">
        <f t="shared" si="5"/>
        <v>-50.396089661635756</v>
      </c>
    </row>
    <row r="70" spans="1:9" ht="12.75">
      <c r="A70">
        <v>63</v>
      </c>
      <c r="B70" s="4">
        <v>1740</v>
      </c>
      <c r="C70" s="4">
        <v>858</v>
      </c>
      <c r="D70">
        <f t="shared" si="2"/>
        <v>5.497787143782138</v>
      </c>
      <c r="E70" s="9">
        <f t="shared" si="3"/>
        <v>315</v>
      </c>
      <c r="F70" s="1">
        <f t="shared" si="6"/>
        <v>1745.2432534317572</v>
      </c>
      <c r="G70" s="1">
        <f t="shared" si="7"/>
        <v>920.7567465682428</v>
      </c>
      <c r="H70" s="7">
        <f t="shared" si="4"/>
        <v>-5.243253431757239</v>
      </c>
      <c r="I70" s="7">
        <f t="shared" si="5"/>
        <v>-62.75674656824276</v>
      </c>
    </row>
    <row r="71" spans="1:9" ht="12.75">
      <c r="A71">
        <v>64</v>
      </c>
      <c r="B71" s="4">
        <v>1786</v>
      </c>
      <c r="C71" s="4">
        <v>885</v>
      </c>
      <c r="D71">
        <f t="shared" si="2"/>
        <v>5.585053606381854</v>
      </c>
      <c r="E71" s="9">
        <f t="shared" si="3"/>
        <v>320</v>
      </c>
      <c r="F71" s="1">
        <f t="shared" si="6"/>
        <v>1779.6039103383641</v>
      </c>
      <c r="G71" s="1">
        <f t="shared" si="7"/>
        <v>958.2548235527474</v>
      </c>
      <c r="H71" s="7">
        <f t="shared" si="4"/>
        <v>6.39608966163587</v>
      </c>
      <c r="I71" s="7">
        <f t="shared" si="5"/>
        <v>-73.25482355274744</v>
      </c>
    </row>
    <row r="72" spans="1:9" ht="12.75">
      <c r="A72">
        <v>65</v>
      </c>
      <c r="B72" s="4">
        <v>1827</v>
      </c>
      <c r="C72" s="4">
        <v>917</v>
      </c>
      <c r="D72">
        <f t="shared" si="2"/>
        <v>5.672320068981571</v>
      </c>
      <c r="E72" s="9">
        <f t="shared" si="3"/>
        <v>325</v>
      </c>
      <c r="F72" s="1">
        <f aca="true" t="shared" si="8" ref="F72:F79">nulx+ampx*COS(D72)</f>
        <v>1810.5656418204821</v>
      </c>
      <c r="G72" s="1">
        <f aca="true" t="shared" si="9" ref="G72:G79">nulx+ampx*SIN(D72)</f>
        <v>998.6049376073399</v>
      </c>
      <c r="H72" s="7">
        <f t="shared" si="4"/>
        <v>16.434358179517858</v>
      </c>
      <c r="I72" s="7">
        <f t="shared" si="5"/>
        <v>-81.60493760733993</v>
      </c>
    </row>
    <row r="73" spans="1:9" ht="12.75">
      <c r="A73">
        <v>66</v>
      </c>
      <c r="B73" s="4">
        <v>1850</v>
      </c>
      <c r="C73" s="4">
        <v>952</v>
      </c>
      <c r="D73">
        <f aca="true" t="shared" si="10" ref="D73:D79">(2*PI()/72)*A73</f>
        <v>5.759586531581287</v>
      </c>
      <c r="E73" s="9">
        <f aca="true" t="shared" si="11" ref="E73:E79">DEGREES(D73)</f>
        <v>330</v>
      </c>
      <c r="F73" s="1">
        <f t="shared" si="8"/>
        <v>1837.8928104063275</v>
      </c>
      <c r="G73" s="1">
        <f t="shared" si="9"/>
        <v>1041.4999999999998</v>
      </c>
      <c r="H73" s="7">
        <f aca="true" t="shared" si="12" ref="H73:H79">B73-F73</f>
        <v>12.107189593672501</v>
      </c>
      <c r="I73" s="7">
        <f aca="true" t="shared" si="13" ref="I73:I79">C73-G73</f>
        <v>-89.49999999999977</v>
      </c>
    </row>
    <row r="74" spans="1:9" ht="12.75">
      <c r="A74">
        <v>67</v>
      </c>
      <c r="B74" s="4">
        <v>1868</v>
      </c>
      <c r="C74" s="4">
        <v>988</v>
      </c>
      <c r="D74">
        <f t="shared" si="10"/>
        <v>5.8468529941810035</v>
      </c>
      <c r="E74" s="9">
        <f t="shared" si="11"/>
        <v>335</v>
      </c>
      <c r="F74" s="1">
        <f t="shared" si="8"/>
        <v>1861.3774398423668</v>
      </c>
      <c r="G74" s="1">
        <f t="shared" si="9"/>
        <v>1086.6135534051718</v>
      </c>
      <c r="H74" s="7">
        <f t="shared" si="12"/>
        <v>6.622560157633188</v>
      </c>
      <c r="I74" s="7">
        <f t="shared" si="13"/>
        <v>-98.61355340517184</v>
      </c>
    </row>
    <row r="75" spans="1:9" ht="12.75">
      <c r="A75">
        <v>68</v>
      </c>
      <c r="B75" s="4">
        <v>1885</v>
      </c>
      <c r="C75" s="4">
        <v>1029</v>
      </c>
      <c r="D75">
        <f t="shared" si="10"/>
        <v>5.93411945678072</v>
      </c>
      <c r="E75" s="9">
        <f t="shared" si="11"/>
        <v>339.99999999999994</v>
      </c>
      <c r="F75" s="1">
        <f t="shared" si="8"/>
        <v>1880.8407979181843</v>
      </c>
      <c r="G75" s="1">
        <f t="shared" si="9"/>
        <v>1133.6022564411346</v>
      </c>
      <c r="H75" s="7">
        <f t="shared" si="12"/>
        <v>4.1592020818156925</v>
      </c>
      <c r="I75" s="7">
        <f t="shared" si="13"/>
        <v>-104.60225644113461</v>
      </c>
    </row>
    <row r="76" spans="1:9" ht="12.75">
      <c r="A76">
        <v>69</v>
      </c>
      <c r="B76" s="4">
        <v>1896</v>
      </c>
      <c r="C76" s="4">
        <v>1075</v>
      </c>
      <c r="D76">
        <f t="shared" si="10"/>
        <v>6.021385919380437</v>
      </c>
      <c r="E76" s="9">
        <f t="shared" si="11"/>
        <v>345</v>
      </c>
      <c r="F76" s="1">
        <f t="shared" si="8"/>
        <v>1896.1347567265268</v>
      </c>
      <c r="G76" s="1">
        <f t="shared" si="9"/>
        <v>1182.1084967052304</v>
      </c>
      <c r="H76" s="7">
        <f t="shared" si="12"/>
        <v>-0.1347567265268026</v>
      </c>
      <c r="I76" s="7">
        <f t="shared" si="13"/>
        <v>-107.10849670523044</v>
      </c>
    </row>
    <row r="77" spans="1:9" ht="12.75">
      <c r="A77">
        <v>70</v>
      </c>
      <c r="B77" s="4">
        <v>1903</v>
      </c>
      <c r="C77" s="4">
        <v>1127</v>
      </c>
      <c r="D77">
        <f t="shared" si="10"/>
        <v>6.1086523819801535</v>
      </c>
      <c r="E77" s="9">
        <f t="shared" si="11"/>
        <v>350</v>
      </c>
      <c r="F77" s="1">
        <f t="shared" si="8"/>
        <v>1907.1429200061173</v>
      </c>
      <c r="G77" s="1">
        <f t="shared" si="9"/>
        <v>1231.7631124201796</v>
      </c>
      <c r="H77" s="7">
        <f t="shared" si="12"/>
        <v>-4.142920006117265</v>
      </c>
      <c r="I77" s="7">
        <f t="shared" si="13"/>
        <v>-104.7631124201796</v>
      </c>
    </row>
    <row r="78" spans="1:9" ht="12.75">
      <c r="A78">
        <v>71</v>
      </c>
      <c r="B78" s="4">
        <v>1907</v>
      </c>
      <c r="C78" s="4">
        <v>1187</v>
      </c>
      <c r="D78">
        <f t="shared" si="10"/>
        <v>6.19591884457987</v>
      </c>
      <c r="E78" s="9">
        <f t="shared" si="11"/>
        <v>355</v>
      </c>
      <c r="F78" s="1">
        <f t="shared" si="8"/>
        <v>1913.7815089874875</v>
      </c>
      <c r="G78" s="1">
        <f t="shared" si="9"/>
        <v>1282.188201978115</v>
      </c>
      <c r="H78" s="7">
        <f t="shared" si="12"/>
        <v>-6.781508987487541</v>
      </c>
      <c r="I78" s="7">
        <f t="shared" si="13"/>
        <v>-95.1882019781151</v>
      </c>
    </row>
    <row r="79" spans="1:9" ht="13.5" thickBot="1">
      <c r="A79">
        <v>72</v>
      </c>
      <c r="B79" s="5">
        <v>1909</v>
      </c>
      <c r="C79" s="5">
        <v>1259</v>
      </c>
      <c r="D79">
        <f t="shared" si="10"/>
        <v>6.283185307179586</v>
      </c>
      <c r="E79" s="9">
        <f t="shared" si="11"/>
        <v>360</v>
      </c>
      <c r="F79" s="1">
        <f t="shared" si="8"/>
        <v>1916</v>
      </c>
      <c r="G79" s="1">
        <f t="shared" si="9"/>
        <v>1332.9999999999998</v>
      </c>
      <c r="H79" s="8">
        <f t="shared" si="12"/>
        <v>-7</v>
      </c>
      <c r="I79" s="8">
        <f t="shared" si="13"/>
        <v>-73.99999999999977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VKostov</cp:lastModifiedBy>
  <dcterms:created xsi:type="dcterms:W3CDTF">2009-03-05T08:58:53Z</dcterms:created>
  <dcterms:modified xsi:type="dcterms:W3CDTF">2009-03-17T15:16:28Z</dcterms:modified>
  <cp:category/>
  <cp:version/>
  <cp:contentType/>
  <cp:contentStatus/>
</cp:coreProperties>
</file>