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<sst xmlns="http://schemas.openxmlformats.org/spreadsheetml/2006/main" count="14" uniqueCount="13">
  <si>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M</t>
  </si>
  <si>
    <t>T K</t>
  </si>
  <si>
    <t>T eV</t>
  </si>
  <si>
    <t>Импульс км/сек</t>
  </si>
  <si>
    <t>Импульс, сек</t>
  </si>
  <si>
    <t>Моль</t>
  </si>
  <si>
    <t>Джоуль/эВ</t>
  </si>
  <si>
    <t>Масса m³</t>
  </si>
  <si>
    <t>Энергия m³ плазмы</t>
  </si>
  <si>
    <t>Плотность плазмы</t>
  </si>
  <si>
    <t>Тяга</t>
  </si>
  <si>
    <t>энергия 1 м Н2</t>
  </si>
  <si>
    <t>Молей Н2 в струе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</si>
</sst>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8.375" style="0" customWidth="1"/>
    <col min="2" max="2" width="21.125" style="2" customWidth="1"/>
    <col min="3" max="3" width="25.75390625" style="1" customWidth="1"/>
    <col min="4" max="4" width="23.375" style="1" customWidth="1"/>
    <col min="5" max="5" width="17.625" style="0" customWidth="1"/>
  </cols>
  <sheetData>
    <row r="1" spans="3:4" ht="12.75">
      <c r="C1" s="1" t="s">
        <v>3</v>
      </c>
      <c r="D1" s="1" t="s">
        <v>4</v>
      </c>
    </row>
    <row r="2" spans="1:2" ht="12.75">
      <c r="A2" t="s">
        <v>2</v>
      </c>
      <c r="B2" s="2">
        <v>65000</v>
      </c>
    </row>
    <row r="3" spans="1:2" ht="12.75">
      <c r="A3" t="s">
        <v>1</v>
      </c>
      <c r="B3" s="2">
        <f>11605*B2</f>
        <v>754325000</v>
      </c>
    </row>
    <row r="4" spans="1:4" ht="12.75">
      <c r="A4" t="s">
        <v>0</v>
      </c>
      <c r="B4" s="2">
        <v>2</v>
      </c>
      <c r="C4" s="1">
        <f>SQRT(5*8310*B3/B4)/1000</f>
        <v>3958.674257248252</v>
      </c>
      <c r="D4" s="1">
        <f>C4*1000/9.84</f>
        <v>402304.294435798</v>
      </c>
    </row>
    <row r="6" spans="1:2" ht="12.75">
      <c r="A6" t="s">
        <v>9</v>
      </c>
      <c r="B6" s="3">
        <v>1.75E+20</v>
      </c>
    </row>
    <row r="7" spans="1:3" ht="12.75">
      <c r="A7" t="s">
        <v>8</v>
      </c>
      <c r="B7" s="3">
        <f>B6*65000*F10*10</f>
        <v>18224757.539625</v>
      </c>
      <c r="C7" s="2">
        <f>B6*65000</f>
        <v>1.1375E+25</v>
      </c>
    </row>
    <row r="8" spans="1:2" ht="12.75">
      <c r="A8" t="s">
        <v>7</v>
      </c>
      <c r="B8" s="3">
        <f>B6/F9*10*2</f>
        <v>0.005811885741069541</v>
      </c>
    </row>
    <row r="9" spans="1:6" ht="12.75">
      <c r="A9" t="s">
        <v>10</v>
      </c>
      <c r="B9" s="1">
        <f>B8*D4</f>
        <v>2338.146592402457</v>
      </c>
      <c r="E9" t="s">
        <v>5</v>
      </c>
      <c r="F9" s="3">
        <v>6.02214179E+23</v>
      </c>
    </row>
    <row r="10" spans="1:6" ht="12.75">
      <c r="A10" t="s">
        <v>11</v>
      </c>
      <c r="B10" s="3">
        <f>F9*100</f>
        <v>6.02214179E+25</v>
      </c>
      <c r="E10" t="s">
        <v>6</v>
      </c>
      <c r="F10" s="4">
        <v>1.602176487E-19</v>
      </c>
    </row>
    <row r="11" spans="1:2" ht="12.75">
      <c r="A11" t="s">
        <v>12</v>
      </c>
      <c r="B11" s="1">
        <f>C7/B10*10</f>
        <v>1.8888628658476005</v>
      </c>
    </row>
    <row r="12" spans="1:2" ht="12.75">
      <c r="A12" t="s">
        <v>10</v>
      </c>
      <c r="B12" s="2">
        <f>B11*D4/1000</f>
        <v>759.8976425307983</v>
      </c>
    </row>
    <row r="13" ht="12.75">
      <c r="B13" s="2">
        <f>100*B12/1000</f>
        <v>75.98976425307983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2008-06-03T05:15:04Z</dcterms:created>
  <dcterms:modified xsi:type="dcterms:W3CDTF">2008-06-09T09:01:02Z</dcterms:modified>
  <cp:category/>
  <cp:version/>
  <cp:contentType/>
  <cp:contentStatus/>
</cp:coreProperties>
</file>